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
    </mc:Choice>
  </mc:AlternateContent>
  <xr:revisionPtr revIDLastSave="0" documentId="13_ncr:1_{97B5BD2D-5A3D-44EA-8246-EA6FE1F8064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1" i="9"/>
  <c r="F310" i="9"/>
  <c r="H309" i="9"/>
  <c r="G309" i="9"/>
  <c r="F309" i="9"/>
  <c r="F308" i="9"/>
  <c r="H307" i="9"/>
  <c r="G307" i="9"/>
  <c r="F307" i="9"/>
  <c r="E307" i="9"/>
  <c r="B307" i="9" s="1"/>
  <c r="H306" i="9"/>
  <c r="G306" i="9"/>
  <c r="E306" i="9" s="1"/>
  <c r="B306" i="9" s="1"/>
  <c r="F306" i="9"/>
  <c r="H305" i="9"/>
  <c r="G305" i="9"/>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F297" i="9"/>
  <c r="H296" i="9"/>
  <c r="G296" i="9"/>
  <c r="F296" i="9"/>
  <c r="H295" i="9"/>
  <c r="G295" i="9"/>
  <c r="F295" i="9"/>
  <c r="E295" i="9"/>
  <c r="B295" i="9" s="1"/>
  <c r="H294" i="9"/>
  <c r="G294" i="9"/>
  <c r="F294" i="9"/>
  <c r="H293" i="9"/>
  <c r="G293" i="9"/>
  <c r="F293" i="9"/>
  <c r="H292" i="9"/>
  <c r="E292" i="9" s="1"/>
  <c r="G292" i="9"/>
  <c r="F292" i="9"/>
  <c r="B292" i="9"/>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E282" i="9" s="1"/>
  <c r="G282" i="9"/>
  <c r="F282" i="9"/>
  <c r="F281" i="9"/>
  <c r="F280" i="9"/>
  <c r="F279" i="9"/>
  <c r="F277" i="9" s="1"/>
  <c r="F278" i="9"/>
  <c r="F276" i="9"/>
  <c r="L275" i="9"/>
  <c r="F275" i="9" s="1"/>
  <c r="H275" i="9"/>
  <c r="F274" i="9"/>
  <c r="I273" i="9"/>
  <c r="E273" i="9" s="1"/>
  <c r="B273" i="9" s="1"/>
  <c r="H273" i="9"/>
  <c r="F273" i="9"/>
  <c r="E272" i="9"/>
  <c r="M271" i="9"/>
  <c r="L271" i="9"/>
  <c r="F271" i="9" s="1"/>
  <c r="E271" i="9"/>
  <c r="M270" i="9"/>
  <c r="L270" i="9"/>
  <c r="F270" i="9" s="1"/>
  <c r="B270" i="9" s="1"/>
  <c r="E270" i="9"/>
  <c r="M269" i="9"/>
  <c r="L269" i="9"/>
  <c r="E269" i="9"/>
  <c r="M268" i="9"/>
  <c r="L268" i="9"/>
  <c r="F268" i="9"/>
  <c r="E268" i="9"/>
  <c r="M267" i="9"/>
  <c r="L267" i="9"/>
  <c r="F267" i="9" s="1"/>
  <c r="E267" i="9"/>
  <c r="M266" i="9"/>
  <c r="L266" i="9"/>
  <c r="F266" i="9" s="1"/>
  <c r="B266" i="9" s="1"/>
  <c r="E266" i="9"/>
  <c r="M265" i="9"/>
  <c r="L265" i="9"/>
  <c r="F265" i="9" s="1"/>
  <c r="E265" i="9"/>
  <c r="B265" i="9" s="1"/>
  <c r="M264" i="9"/>
  <c r="L264" i="9"/>
  <c r="F264" i="9"/>
  <c r="E264" i="9"/>
  <c r="M263" i="9"/>
  <c r="L263" i="9"/>
  <c r="F263" i="9" s="1"/>
  <c r="E263" i="9"/>
  <c r="M262" i="9"/>
  <c r="L262" i="9"/>
  <c r="E262" i="9"/>
  <c r="M261" i="9"/>
  <c r="L261" i="9"/>
  <c r="F261" i="9" s="1"/>
  <c r="E261" i="9"/>
  <c r="M260" i="9"/>
  <c r="L260" i="9"/>
  <c r="F260" i="9"/>
  <c r="E260" i="9"/>
  <c r="M259" i="9"/>
  <c r="L259" i="9"/>
  <c r="F259" i="9" s="1"/>
  <c r="E259" i="9"/>
  <c r="M258" i="9"/>
  <c r="L258" i="9"/>
  <c r="E258" i="9"/>
  <c r="M257" i="9"/>
  <c r="L257" i="9"/>
  <c r="E257" i="9"/>
  <c r="M256" i="9"/>
  <c r="L256" i="9"/>
  <c r="F256" i="9"/>
  <c r="E256" i="9"/>
  <c r="M255" i="9"/>
  <c r="L255" i="9"/>
  <c r="F255" i="9" s="1"/>
  <c r="E255" i="9"/>
  <c r="M254" i="9"/>
  <c r="L254" i="9"/>
  <c r="F254" i="9" s="1"/>
  <c r="B254" i="9" s="1"/>
  <c r="E254" i="9"/>
  <c r="M253" i="9"/>
  <c r="L253" i="9"/>
  <c r="E253" i="9"/>
  <c r="M252" i="9"/>
  <c r="L252" i="9"/>
  <c r="F252" i="9"/>
  <c r="E252" i="9"/>
  <c r="M251" i="9"/>
  <c r="L251" i="9"/>
  <c r="F251" i="9" s="1"/>
  <c r="E251" i="9"/>
  <c r="M250" i="9"/>
  <c r="L250" i="9"/>
  <c r="F250" i="9" s="1"/>
  <c r="B250" i="9" s="1"/>
  <c r="E250" i="9"/>
  <c r="M249" i="9"/>
  <c r="L249" i="9"/>
  <c r="F249" i="9" s="1"/>
  <c r="E249" i="9"/>
  <c r="B249" i="9" s="1"/>
  <c r="M248" i="9"/>
  <c r="L248" i="9"/>
  <c r="F248" i="9"/>
  <c r="E248" i="9"/>
  <c r="B248" i="9" s="1"/>
  <c r="M247" i="9"/>
  <c r="L247" i="9"/>
  <c r="F247" i="9" s="1"/>
  <c r="B247" i="9" s="1"/>
  <c r="E247" i="9"/>
  <c r="M246" i="9"/>
  <c r="L246" i="9"/>
  <c r="E246" i="9"/>
  <c r="M245" i="9"/>
  <c r="F245" i="9" s="1"/>
  <c r="B245" i="9" s="1"/>
  <c r="L245" i="9"/>
  <c r="E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E230" i="9"/>
  <c r="M229" i="9"/>
  <c r="F229" i="9" s="1"/>
  <c r="B229" i="9" s="1"/>
  <c r="L229" i="9"/>
  <c r="E229" i="9"/>
  <c r="M228" i="9"/>
  <c r="L228" i="9"/>
  <c r="F228" i="9"/>
  <c r="E228" i="9"/>
  <c r="B228" i="9" s="1"/>
  <c r="M227" i="9"/>
  <c r="L227" i="9"/>
  <c r="F227" i="9" s="1"/>
  <c r="B227" i="9" s="1"/>
  <c r="E227" i="9"/>
  <c r="M226" i="9"/>
  <c r="L226" i="9"/>
  <c r="E226" i="9"/>
  <c r="M225" i="9"/>
  <c r="F225" i="9" s="1"/>
  <c r="B225" i="9" s="1"/>
  <c r="L225" i="9"/>
  <c r="E225" i="9"/>
  <c r="M224" i="9"/>
  <c r="L224" i="9"/>
  <c r="F224" i="9"/>
  <c r="E224" i="9"/>
  <c r="B224" i="9" s="1"/>
  <c r="M223" i="9"/>
  <c r="L223" i="9"/>
  <c r="E223" i="9"/>
  <c r="M222" i="9"/>
  <c r="L222" i="9"/>
  <c r="F222" i="9" s="1"/>
  <c r="B222" i="9" s="1"/>
  <c r="E222" i="9"/>
  <c r="M221" i="9"/>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B181" i="9" s="1"/>
  <c r="F181" i="9"/>
  <c r="F180" i="9"/>
  <c r="F179" i="9"/>
  <c r="F178" i="9"/>
  <c r="G177" i="9"/>
  <c r="E177" i="9" s="1"/>
  <c r="B177" i="9" s="1"/>
  <c r="F177" i="9"/>
  <c r="F176" i="9"/>
  <c r="F175" i="9"/>
  <c r="F174" i="9"/>
  <c r="F173" i="9"/>
  <c r="F172" i="9"/>
  <c r="F171" i="9"/>
  <c r="F170" i="9"/>
  <c r="G169" i="9"/>
  <c r="E169" i="9" s="1"/>
  <c r="B169" i="9" s="1"/>
  <c r="F169" i="9"/>
  <c r="F168" i="9"/>
  <c r="F167" i="9"/>
  <c r="F166" i="9"/>
  <c r="F165" i="9"/>
  <c r="F164" i="9"/>
  <c r="F163" i="9"/>
  <c r="F162" i="9"/>
  <c r="F161" i="9"/>
  <c r="H160" i="9"/>
  <c r="G160" i="9"/>
  <c r="E160" i="9" s="1"/>
  <c r="B160" i="9" s="1"/>
  <c r="F160" i="9"/>
  <c r="H159" i="9"/>
  <c r="G159" i="9"/>
  <c r="E159" i="9" s="1"/>
  <c r="F159" i="9"/>
  <c r="B159" i="9"/>
  <c r="H158" i="9"/>
  <c r="G158" i="9"/>
  <c r="F158" i="9"/>
  <c r="E158" i="9"/>
  <c r="B158" i="9" s="1"/>
  <c r="H157" i="9"/>
  <c r="G157" i="9"/>
  <c r="F157" i="9"/>
  <c r="E157" i="9"/>
  <c r="H156" i="9"/>
  <c r="G156" i="9"/>
  <c r="E156" i="9" s="1"/>
  <c r="B156" i="9" s="1"/>
  <c r="F156" i="9"/>
  <c r="H155" i="9"/>
  <c r="G155" i="9"/>
  <c r="E155" i="9" s="1"/>
  <c r="F155" i="9"/>
  <c r="B155" i="9"/>
  <c r="H154" i="9"/>
  <c r="G154" i="9"/>
  <c r="F154" i="9"/>
  <c r="E154" i="9"/>
  <c r="B154" i="9" s="1"/>
  <c r="H153" i="9"/>
  <c r="G153" i="9"/>
  <c r="F153" i="9"/>
  <c r="E153" i="9"/>
  <c r="H152" i="9"/>
  <c r="G152" i="9"/>
  <c r="E152" i="9" s="1"/>
  <c r="F152" i="9"/>
  <c r="H151" i="9"/>
  <c r="G151" i="9"/>
  <c r="E151" i="9" s="1"/>
  <c r="F151" i="9"/>
  <c r="B151" i="9"/>
  <c r="H150" i="9"/>
  <c r="G150" i="9"/>
  <c r="F150" i="9"/>
  <c r="E150" i="9"/>
  <c r="B150" i="9" s="1"/>
  <c r="H149" i="9"/>
  <c r="G149" i="9"/>
  <c r="F149" i="9"/>
  <c r="E149" i="9"/>
  <c r="H148" i="9"/>
  <c r="G148" i="9"/>
  <c r="E148" i="9" s="1"/>
  <c r="B148" i="9" s="1"/>
  <c r="F148" i="9"/>
  <c r="H147" i="9"/>
  <c r="G147" i="9"/>
  <c r="E147" i="9" s="1"/>
  <c r="F147" i="9"/>
  <c r="B147" i="9"/>
  <c r="H146" i="9"/>
  <c r="G146" i="9"/>
  <c r="F146" i="9"/>
  <c r="E146" i="9"/>
  <c r="B146" i="9" s="1"/>
  <c r="H145" i="9"/>
  <c r="G145" i="9"/>
  <c r="F145" i="9"/>
  <c r="E145" i="9"/>
  <c r="H144" i="9"/>
  <c r="G144" i="9"/>
  <c r="F144" i="9"/>
  <c r="F143" i="9"/>
  <c r="B143" i="9"/>
  <c r="H142" i="9"/>
  <c r="G142" i="9"/>
  <c r="F142" i="9"/>
  <c r="E142" i="9"/>
  <c r="B142" i="9" s="1"/>
  <c r="H141" i="9"/>
  <c r="G141" i="9"/>
  <c r="F141" i="9"/>
  <c r="E141" i="9"/>
  <c r="H140" i="9"/>
  <c r="G140" i="9"/>
  <c r="E140" i="9" s="1"/>
  <c r="B140" i="9" s="1"/>
  <c r="F140" i="9"/>
  <c r="H139" i="9"/>
  <c r="G139" i="9"/>
  <c r="E139" i="9" s="1"/>
  <c r="F139" i="9"/>
  <c r="B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B124" i="9" s="1"/>
  <c r="F124" i="9"/>
  <c r="H123" i="9"/>
  <c r="G123" i="9"/>
  <c r="E123" i="9" s="1"/>
  <c r="B123" i="9" s="1"/>
  <c r="F123" i="9"/>
  <c r="H122" i="9"/>
  <c r="E122" i="9" s="1"/>
  <c r="G122" i="9"/>
  <c r="F122" i="9"/>
  <c r="B122" i="9"/>
  <c r="H121" i="9"/>
  <c r="G121" i="9"/>
  <c r="F121" i="9"/>
  <c r="E121" i="9"/>
  <c r="B121" i="9" s="1"/>
  <c r="H120" i="9"/>
  <c r="G120" i="9"/>
  <c r="F120" i="9"/>
  <c r="H119" i="9"/>
  <c r="G119" i="9"/>
  <c r="F119" i="9"/>
  <c r="E119" i="9"/>
  <c r="B119" i="9" s="1"/>
  <c r="H118" i="9"/>
  <c r="G118" i="9"/>
  <c r="F118" i="9"/>
  <c r="E118" i="9"/>
  <c r="H117" i="9"/>
  <c r="G117" i="9"/>
  <c r="E117" i="9" s="1"/>
  <c r="B117" i="9" s="1"/>
  <c r="F117" i="9"/>
  <c r="H116" i="9"/>
  <c r="G116" i="9"/>
  <c r="E116" i="9" s="1"/>
  <c r="F116" i="9"/>
  <c r="H115" i="9"/>
  <c r="G115" i="9"/>
  <c r="E115" i="9" s="1"/>
  <c r="B115" i="9" s="1"/>
  <c r="F115" i="9"/>
  <c r="H114" i="9"/>
  <c r="E114" i="9" s="1"/>
  <c r="B114" i="9" s="1"/>
  <c r="G114" i="9"/>
  <c r="F114" i="9"/>
  <c r="H113" i="9"/>
  <c r="G113" i="9"/>
  <c r="F113" i="9"/>
  <c r="E113" i="9"/>
  <c r="B113" i="9" s="1"/>
  <c r="H112" i="9"/>
  <c r="G112" i="9"/>
  <c r="F112" i="9"/>
  <c r="H111" i="9"/>
  <c r="E111" i="9" s="1"/>
  <c r="B111" i="9" s="1"/>
  <c r="G111" i="9"/>
  <c r="F111" i="9"/>
  <c r="H110" i="9"/>
  <c r="G110" i="9"/>
  <c r="F110" i="9"/>
  <c r="E110" i="9"/>
  <c r="B110" i="9" s="1"/>
  <c r="H109" i="9"/>
  <c r="G109" i="9"/>
  <c r="E109" i="9" s="1"/>
  <c r="F109" i="9"/>
  <c r="H108" i="9"/>
  <c r="G108" i="9"/>
  <c r="E108" i="9" s="1"/>
  <c r="B108" i="9" s="1"/>
  <c r="F108" i="9"/>
  <c r="H107" i="9"/>
  <c r="G107" i="9"/>
  <c r="E107" i="9" s="1"/>
  <c r="B107" i="9" s="1"/>
  <c r="F107" i="9"/>
  <c r="H106" i="9"/>
  <c r="E106" i="9" s="1"/>
  <c r="G106" i="9"/>
  <c r="F106" i="9"/>
  <c r="B106" i="9"/>
  <c r="H105" i="9"/>
  <c r="G105" i="9"/>
  <c r="F105" i="9"/>
  <c r="E105" i="9"/>
  <c r="B105" i="9" s="1"/>
  <c r="H104" i="9"/>
  <c r="G104" i="9"/>
  <c r="F104" i="9"/>
  <c r="H103" i="9"/>
  <c r="G103" i="9"/>
  <c r="F103" i="9"/>
  <c r="E103" i="9"/>
  <c r="B103" i="9" s="1"/>
  <c r="H102" i="9"/>
  <c r="E102" i="9" s="1"/>
  <c r="G102" i="9"/>
  <c r="F102" i="9"/>
  <c r="H101" i="9"/>
  <c r="G101" i="9"/>
  <c r="E101" i="9" s="1"/>
  <c r="B101" i="9" s="1"/>
  <c r="F101" i="9"/>
  <c r="H100" i="9"/>
  <c r="G100" i="9"/>
  <c r="E100" i="9" s="1"/>
  <c r="B100" i="9" s="1"/>
  <c r="F100" i="9"/>
  <c r="H99" i="9"/>
  <c r="G99" i="9"/>
  <c r="E99" i="9" s="1"/>
  <c r="B99" i="9" s="1"/>
  <c r="F99" i="9"/>
  <c r="H98" i="9"/>
  <c r="E98" i="9" s="1"/>
  <c r="G98" i="9"/>
  <c r="F98" i="9"/>
  <c r="B98" i="9"/>
  <c r="H97" i="9"/>
  <c r="G97" i="9"/>
  <c r="F97" i="9"/>
  <c r="E97" i="9"/>
  <c r="B97" i="9" s="1"/>
  <c r="H96" i="9"/>
  <c r="G96" i="9"/>
  <c r="F96" i="9"/>
  <c r="H95" i="9"/>
  <c r="G95" i="9"/>
  <c r="F95" i="9"/>
  <c r="E95" i="9"/>
  <c r="B95" i="9" s="1"/>
  <c r="H94" i="9"/>
  <c r="G94" i="9"/>
  <c r="F94" i="9"/>
  <c r="E94" i="9"/>
  <c r="H93" i="9"/>
  <c r="G93" i="9"/>
  <c r="E93" i="9" s="1"/>
  <c r="F93" i="9"/>
  <c r="H92" i="9"/>
  <c r="G92" i="9"/>
  <c r="E92" i="9" s="1"/>
  <c r="B92" i="9" s="1"/>
  <c r="F92" i="9"/>
  <c r="H91" i="9"/>
  <c r="G91" i="9"/>
  <c r="E91" i="9" s="1"/>
  <c r="B91" i="9" s="1"/>
  <c r="F91" i="9"/>
  <c r="H90" i="9"/>
  <c r="E90" i="9" s="1"/>
  <c r="G90" i="9"/>
  <c r="F90" i="9"/>
  <c r="B90" i="9"/>
  <c r="H89" i="9"/>
  <c r="G89" i="9"/>
  <c r="F89" i="9"/>
  <c r="E89" i="9"/>
  <c r="B89" i="9" s="1"/>
  <c r="H88" i="9"/>
  <c r="G88" i="9"/>
  <c r="F88" i="9"/>
  <c r="H87" i="9"/>
  <c r="G87" i="9"/>
  <c r="F87" i="9"/>
  <c r="E87" i="9"/>
  <c r="B87" i="9" s="1"/>
  <c r="H86" i="9"/>
  <c r="G86" i="9"/>
  <c r="F86" i="9"/>
  <c r="E86" i="9"/>
  <c r="H85" i="9"/>
  <c r="G85" i="9"/>
  <c r="E85" i="9" s="1"/>
  <c r="B85" i="9" s="1"/>
  <c r="F85" i="9"/>
  <c r="H84" i="9"/>
  <c r="G84" i="9"/>
  <c r="E84" i="9" s="1"/>
  <c r="F84" i="9"/>
  <c r="H83" i="9"/>
  <c r="G83" i="9"/>
  <c r="E83" i="9" s="1"/>
  <c r="B83" i="9" s="1"/>
  <c r="F83" i="9"/>
  <c r="H82" i="9"/>
  <c r="E82" i="9" s="1"/>
  <c r="B82" i="9" s="1"/>
  <c r="G82" i="9"/>
  <c r="F82" i="9"/>
  <c r="H81" i="9"/>
  <c r="G81" i="9"/>
  <c r="F81" i="9"/>
  <c r="E81" i="9"/>
  <c r="B81" i="9" s="1"/>
  <c r="H80" i="9"/>
  <c r="G80" i="9"/>
  <c r="F80" i="9"/>
  <c r="H79" i="9"/>
  <c r="E79" i="9" s="1"/>
  <c r="B79" i="9" s="1"/>
  <c r="G79" i="9"/>
  <c r="F79" i="9"/>
  <c r="H78" i="9"/>
  <c r="G78" i="9"/>
  <c r="F78" i="9"/>
  <c r="E78" i="9"/>
  <c r="B78" i="9" s="1"/>
  <c r="H77" i="9"/>
  <c r="G77" i="9"/>
  <c r="E77" i="9" s="1"/>
  <c r="F77" i="9"/>
  <c r="H76" i="9"/>
  <c r="G76" i="9"/>
  <c r="E76" i="9" s="1"/>
  <c r="B76" i="9" s="1"/>
  <c r="F76" i="9"/>
  <c r="H75" i="9"/>
  <c r="G75" i="9"/>
  <c r="E75" i="9" s="1"/>
  <c r="B75" i="9" s="1"/>
  <c r="F75" i="9"/>
  <c r="H74" i="9"/>
  <c r="E74" i="9" s="1"/>
  <c r="G74" i="9"/>
  <c r="F74" i="9"/>
  <c r="B74" i="9"/>
  <c r="H73" i="9"/>
  <c r="G73" i="9"/>
  <c r="F73" i="9"/>
  <c r="E73" i="9"/>
  <c r="B73" i="9" s="1"/>
  <c r="H72" i="9"/>
  <c r="G72" i="9"/>
  <c r="E72" i="9" s="1"/>
  <c r="B72" i="9" s="1"/>
  <c r="F72" i="9"/>
  <c r="H71" i="9"/>
  <c r="G71" i="9"/>
  <c r="F71" i="9"/>
  <c r="H70" i="9"/>
  <c r="E70" i="9" s="1"/>
  <c r="B70" i="9" s="1"/>
  <c r="G70" i="9"/>
  <c r="F70" i="9"/>
  <c r="H69" i="9"/>
  <c r="E69" i="9" s="1"/>
  <c r="B69" i="9" s="1"/>
  <c r="G69" i="9"/>
  <c r="F69" i="9"/>
  <c r="H68" i="9"/>
  <c r="G68" i="9"/>
  <c r="E68" i="9" s="1"/>
  <c r="B68" i="9" s="1"/>
  <c r="F68" i="9"/>
  <c r="H67" i="9"/>
  <c r="G67" i="9"/>
  <c r="E67" i="9" s="1"/>
  <c r="B67" i="9" s="1"/>
  <c r="F67" i="9"/>
  <c r="H66" i="9"/>
  <c r="E66" i="9" s="1"/>
  <c r="G66" i="9"/>
  <c r="F66" i="9"/>
  <c r="B66" i="9"/>
  <c r="H65" i="9"/>
  <c r="G65" i="9"/>
  <c r="F65" i="9"/>
  <c r="E65" i="9"/>
  <c r="B65" i="9" s="1"/>
  <c r="H64" i="9"/>
  <c r="G64" i="9"/>
  <c r="F64" i="9"/>
  <c r="H63" i="9"/>
  <c r="G63" i="9"/>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B56" i="9" s="1"/>
  <c r="F56" i="9"/>
  <c r="H55" i="9"/>
  <c r="G55" i="9"/>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E43" i="9" s="1"/>
  <c r="B43" i="9" s="1"/>
  <c r="F43" i="9"/>
  <c r="H42" i="9"/>
  <c r="E42" i="9" s="1"/>
  <c r="G42" i="9"/>
  <c r="F42" i="9"/>
  <c r="B42" i="9"/>
  <c r="H41" i="9"/>
  <c r="G41" i="9"/>
  <c r="F41" i="9"/>
  <c r="E41" i="9"/>
  <c r="B41" i="9" s="1"/>
  <c r="H40" i="9"/>
  <c r="G40" i="9"/>
  <c r="F40" i="9"/>
  <c r="H39" i="9"/>
  <c r="G39" i="9"/>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G26" i="9"/>
  <c r="F26" i="9"/>
  <c r="B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C1576" i="1" s="1"/>
  <c r="H1576" i="1" s="1"/>
  <c r="D95" i="8"/>
  <c r="C1570" i="1" s="1"/>
  <c r="D90" i="8"/>
  <c r="D85" i="8"/>
  <c r="D80" i="8"/>
  <c r="C1555" i="1" s="1"/>
  <c r="H1555" i="1" s="1"/>
  <c r="D75" i="8"/>
  <c r="C1550" i="1" s="1"/>
  <c r="H1550" i="1" s="1"/>
  <c r="D70" i="8"/>
  <c r="C1545" i="1" s="1"/>
  <c r="D65" i="8"/>
  <c r="C1540" i="1" s="1"/>
  <c r="H1540" i="1" s="1"/>
  <c r="D60" i="8"/>
  <c r="C1535" i="1" s="1"/>
  <c r="D55" i="8"/>
  <c r="C1530" i="1" s="1"/>
  <c r="H1530" i="1" s="1"/>
  <c r="D50" i="8"/>
  <c r="C1525" i="1" s="1"/>
  <c r="G1525" i="1" s="1"/>
  <c r="D44" i="8"/>
  <c r="D36" i="8"/>
  <c r="D26" i="8"/>
  <c r="C1501" i="1" s="1"/>
  <c r="G1501" i="1" s="1"/>
  <c r="D18" i="8"/>
  <c r="C1493" i="1" s="1"/>
  <c r="G1493" i="1" s="1"/>
  <c r="D8" i="8"/>
  <c r="E44" i="7"/>
  <c r="D44" i="7"/>
  <c r="E39" i="7"/>
  <c r="D39" i="7"/>
  <c r="D38" i="7" s="1"/>
  <c r="E38" i="7"/>
  <c r="E30" i="7"/>
  <c r="D30" i="7"/>
  <c r="E23" i="7"/>
  <c r="E22" i="7" s="1"/>
  <c r="D23" i="7"/>
  <c r="D22" i="7"/>
  <c r="H30" i="3"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E245" i="5" s="1"/>
  <c r="D1222" i="1" s="1"/>
  <c r="D246" i="5"/>
  <c r="F244" i="5"/>
  <c r="F243" i="5"/>
  <c r="F242" i="5"/>
  <c r="E242" i="5"/>
  <c r="D242" i="5"/>
  <c r="F241" i="5"/>
  <c r="F240" i="5"/>
  <c r="E239" i="5"/>
  <c r="F239" i="5" s="1"/>
  <c r="D239" i="5"/>
  <c r="D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D1154"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120" i="1" s="1"/>
  <c r="H1120" i="1" s="1"/>
  <c r="D142" i="5"/>
  <c r="F141" i="5"/>
  <c r="F140" i="5"/>
  <c r="F139" i="5"/>
  <c r="F138" i="5"/>
  <c r="F137" i="5"/>
  <c r="F136" i="5"/>
  <c r="F135" i="5"/>
  <c r="E135" i="5"/>
  <c r="D135" i="5"/>
  <c r="D134" i="5" s="1"/>
  <c r="F134" i="5"/>
  <c r="E134" i="5"/>
  <c r="D1112" i="1" s="1"/>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1041" i="1" s="1"/>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E625" i="4" s="1"/>
  <c r="D619" i="1" s="1"/>
  <c r="D626" i="4"/>
  <c r="G174" i="9" s="1"/>
  <c r="E174" i="9" s="1"/>
  <c r="B174" i="9"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E143" i="9" s="1"/>
  <c r="F602" i="4"/>
  <c r="F601" i="4"/>
  <c r="F600" i="4"/>
  <c r="E599" i="4"/>
  <c r="D593" i="1" s="1"/>
  <c r="D599" i="4"/>
  <c r="F599" i="4" s="1"/>
  <c r="F598" i="4"/>
  <c r="F597" i="4"/>
  <c r="F596" i="4"/>
  <c r="F595" i="4"/>
  <c r="E594" i="4"/>
  <c r="D594" i="4"/>
  <c r="F592" i="4"/>
  <c r="F591" i="4"/>
  <c r="E590" i="4"/>
  <c r="D590" i="4"/>
  <c r="F589" i="4"/>
  <c r="F588" i="4"/>
  <c r="E587" i="4"/>
  <c r="D587" i="4"/>
  <c r="F586" i="4"/>
  <c r="E585" i="4"/>
  <c r="D585" i="4"/>
  <c r="F585" i="4" s="1"/>
  <c r="F584" i="4"/>
  <c r="F583" i="4"/>
  <c r="F582" i="4"/>
  <c r="F581" i="4"/>
  <c r="E581" i="4"/>
  <c r="D581" i="4"/>
  <c r="E580" i="4"/>
  <c r="F579" i="4"/>
  <c r="F578" i="4"/>
  <c r="F577" i="4"/>
  <c r="E577" i="4"/>
  <c r="D577" i="4"/>
  <c r="F576" i="4"/>
  <c r="F575"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H166" i="9" s="1"/>
  <c r="F465" i="4"/>
  <c r="F464" i="4"/>
  <c r="F463" i="4"/>
  <c r="E463" i="4"/>
  <c r="D463" i="4"/>
  <c r="F462" i="4"/>
  <c r="F461" i="4"/>
  <c r="E460" i="4"/>
  <c r="E459" i="4" s="1"/>
  <c r="D453" i="1"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1" i="1" s="1"/>
  <c r="H411" i="1" s="1"/>
  <c r="D416" i="4"/>
  <c r="F411" i="4"/>
  <c r="F410" i="4"/>
  <c r="F409" i="4"/>
  <c r="F406" i="4"/>
  <c r="F405" i="4"/>
  <c r="F404" i="4"/>
  <c r="F403" i="4"/>
  <c r="E402" i="4"/>
  <c r="D397" i="1" s="1"/>
  <c r="D402" i="4"/>
  <c r="F402" i="4" s="1"/>
  <c r="F401" i="4"/>
  <c r="E400" i="4"/>
  <c r="D400" i="4"/>
  <c r="F399" i="4"/>
  <c r="F398" i="4"/>
  <c r="F397" i="4"/>
  <c r="E397" i="4"/>
  <c r="D397" i="4"/>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3" i="1" s="1"/>
  <c r="D348" i="4"/>
  <c r="F348" i="4" s="1"/>
  <c r="F347" i="4"/>
  <c r="F346" i="4"/>
  <c r="F345" i="4"/>
  <c r="E345" i="4"/>
  <c r="D345" i="4"/>
  <c r="E344" i="4"/>
  <c r="D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2" i="4"/>
  <c r="F261" i="4"/>
  <c r="F260" i="4"/>
  <c r="E259" i="4"/>
  <c r="D259" i="4"/>
  <c r="F258" i="4"/>
  <c r="F257" i="4"/>
  <c r="F256" i="4"/>
  <c r="F255" i="4"/>
  <c r="F254" i="4"/>
  <c r="E253" i="4"/>
  <c r="D253" i="4"/>
  <c r="F251" i="4"/>
  <c r="F250" i="4"/>
  <c r="F249" i="4"/>
  <c r="F248" i="4"/>
  <c r="F247" i="4"/>
  <c r="E247" i="4"/>
  <c r="D243" i="1" s="1"/>
  <c r="H243" i="1" s="1"/>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s="1"/>
  <c r="E124" i="4"/>
  <c r="F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C1575" i="1"/>
  <c r="H1575" i="1" s="1"/>
  <c r="C1574" i="1"/>
  <c r="C1573" i="1"/>
  <c r="G1573" i="1" s="1"/>
  <c r="C1572" i="1"/>
  <c r="H1572" i="1" s="1"/>
  <c r="C1571" i="1"/>
  <c r="H1571" i="1" s="1"/>
  <c r="C1569" i="1"/>
  <c r="G1569" i="1" s="1"/>
  <c r="C1568" i="1"/>
  <c r="H1568" i="1" s="1"/>
  <c r="C1567" i="1"/>
  <c r="H1567" i="1" s="1"/>
  <c r="C1566" i="1"/>
  <c r="C1565" i="1"/>
  <c r="G1565" i="1" s="1"/>
  <c r="H1564" i="1"/>
  <c r="C1564" i="1"/>
  <c r="G1564" i="1" s="1"/>
  <c r="C1563" i="1"/>
  <c r="H1563" i="1" s="1"/>
  <c r="C1562" i="1"/>
  <c r="C1561" i="1"/>
  <c r="G1561" i="1" s="1"/>
  <c r="C1560" i="1"/>
  <c r="H1560" i="1" s="1"/>
  <c r="C1559" i="1"/>
  <c r="H1559" i="1" s="1"/>
  <c r="C1558" i="1"/>
  <c r="C1557" i="1"/>
  <c r="G1557" i="1" s="1"/>
  <c r="C1556" i="1"/>
  <c r="H1556" i="1" s="1"/>
  <c r="C1554" i="1"/>
  <c r="H1554" i="1" s="1"/>
  <c r="C1553" i="1"/>
  <c r="G1553" i="1" s="1"/>
  <c r="H1552" i="1"/>
  <c r="C1552" i="1"/>
  <c r="G1552" i="1" s="1"/>
  <c r="C1551" i="1"/>
  <c r="H1551" i="1" s="1"/>
  <c r="C1549" i="1"/>
  <c r="G1549" i="1" s="1"/>
  <c r="C1548" i="1"/>
  <c r="H1548" i="1" s="1"/>
  <c r="C1547" i="1"/>
  <c r="G1547" i="1" s="1"/>
  <c r="C1546" i="1"/>
  <c r="H1546" i="1" s="1"/>
  <c r="C1544" i="1"/>
  <c r="G1544" i="1" s="1"/>
  <c r="C1543" i="1"/>
  <c r="C1542" i="1"/>
  <c r="H1542" i="1" s="1"/>
  <c r="C1541" i="1"/>
  <c r="G1541" i="1" s="1"/>
  <c r="C1539" i="1"/>
  <c r="C1538" i="1"/>
  <c r="H1538" i="1" s="1"/>
  <c r="C1537" i="1"/>
  <c r="G1537" i="1" s="1"/>
  <c r="C1536" i="1"/>
  <c r="G1536" i="1" s="1"/>
  <c r="C1534" i="1"/>
  <c r="H1534" i="1" s="1"/>
  <c r="C1533" i="1"/>
  <c r="G1533" i="1" s="1"/>
  <c r="C1532" i="1"/>
  <c r="H1532" i="1" s="1"/>
  <c r="C1531" i="1"/>
  <c r="C1529" i="1"/>
  <c r="G1529" i="1" s="1"/>
  <c r="C1528" i="1"/>
  <c r="H1528" i="1" s="1"/>
  <c r="C1527" i="1"/>
  <c r="C1526" i="1"/>
  <c r="H1526" i="1" s="1"/>
  <c r="C1523" i="1"/>
  <c r="C1522" i="1"/>
  <c r="H1522" i="1" s="1"/>
  <c r="C1521" i="1"/>
  <c r="G1521" i="1" s="1"/>
  <c r="C1520" i="1"/>
  <c r="H1520" i="1" s="1"/>
  <c r="C1519" i="1"/>
  <c r="C1516" i="1"/>
  <c r="H1516" i="1" s="1"/>
  <c r="C1515" i="1"/>
  <c r="C1514" i="1"/>
  <c r="H1514" i="1" s="1"/>
  <c r="C1513" i="1"/>
  <c r="G1513" i="1" s="1"/>
  <c r="C1512" i="1"/>
  <c r="H1512" i="1" s="1"/>
  <c r="C1511" i="1"/>
  <c r="C1510" i="1"/>
  <c r="H1510" i="1" s="1"/>
  <c r="C1509" i="1"/>
  <c r="G1509" i="1" s="1"/>
  <c r="C1508" i="1"/>
  <c r="G1508" i="1" s="1"/>
  <c r="C1507" i="1"/>
  <c r="C1506" i="1"/>
  <c r="H1506" i="1" s="1"/>
  <c r="C1505" i="1"/>
  <c r="G1505" i="1" s="1"/>
  <c r="C1504" i="1"/>
  <c r="H1504" i="1" s="1"/>
  <c r="C1503" i="1"/>
  <c r="C1502" i="1"/>
  <c r="H1502" i="1" s="1"/>
  <c r="C1500" i="1"/>
  <c r="H1500" i="1" s="1"/>
  <c r="C1498" i="1"/>
  <c r="H1498" i="1" s="1"/>
  <c r="C1497" i="1"/>
  <c r="G1497" i="1" s="1"/>
  <c r="C1496" i="1"/>
  <c r="H1496" i="1" s="1"/>
  <c r="C1495" i="1"/>
  <c r="C1494" i="1"/>
  <c r="H1494" i="1" s="1"/>
  <c r="C1492" i="1"/>
  <c r="H1492" i="1" s="1"/>
  <c r="C1491" i="1"/>
  <c r="C1490" i="1"/>
  <c r="H1490" i="1" s="1"/>
  <c r="C1489" i="1"/>
  <c r="G1489" i="1" s="1"/>
  <c r="C1488" i="1"/>
  <c r="H1488" i="1" s="1"/>
  <c r="C1487" i="1"/>
  <c r="C1486" i="1"/>
  <c r="H1486" i="1" s="1"/>
  <c r="C1485" i="1"/>
  <c r="G1485" i="1" s="1"/>
  <c r="C1484" i="1"/>
  <c r="H1484" i="1" s="1"/>
  <c r="C1482" i="1"/>
  <c r="H1482" i="1" s="1"/>
  <c r="C1480" i="1"/>
  <c r="H1480" i="1" s="1"/>
  <c r="H1479" i="1"/>
  <c r="D1479" i="1"/>
  <c r="C1479" i="1"/>
  <c r="G1479" i="1" s="1"/>
  <c r="D1478" i="1"/>
  <c r="C1478" i="1"/>
  <c r="H1477" i="1"/>
  <c r="D1477" i="1"/>
  <c r="C1477" i="1"/>
  <c r="G1477" i="1" s="1"/>
  <c r="I1477" i="1" s="1"/>
  <c r="D1476" i="1"/>
  <c r="C1476" i="1"/>
  <c r="G1475" i="1"/>
  <c r="D1475" i="1"/>
  <c r="H1475" i="1" s="1"/>
  <c r="C1475" i="1"/>
  <c r="H1474" i="1"/>
  <c r="D1474" i="1"/>
  <c r="C1474" i="1"/>
  <c r="J1473" i="1"/>
  <c r="G1473" i="1"/>
  <c r="I1473" i="1" s="1"/>
  <c r="D1473" i="1"/>
  <c r="H1473" i="1" s="1"/>
  <c r="C1473" i="1"/>
  <c r="H1472" i="1"/>
  <c r="D1472" i="1"/>
  <c r="C1472" i="1"/>
  <c r="J1471" i="1"/>
  <c r="G1471" i="1"/>
  <c r="I1471" i="1" s="1"/>
  <c r="D1471" i="1"/>
  <c r="H1471" i="1" s="1"/>
  <c r="C1471" i="1"/>
  <c r="D1470" i="1"/>
  <c r="C1470" i="1"/>
  <c r="D1469" i="1"/>
  <c r="H1469" i="1" s="1"/>
  <c r="C1469" i="1"/>
  <c r="D1468" i="1"/>
  <c r="C1468" i="1"/>
  <c r="D1467" i="1"/>
  <c r="H1467" i="1" s="1"/>
  <c r="C1467" i="1"/>
  <c r="D1466" i="1"/>
  <c r="C1466" i="1"/>
  <c r="D1465" i="1"/>
  <c r="H1465" i="1" s="1"/>
  <c r="C1465" i="1"/>
  <c r="D1464" i="1"/>
  <c r="C1464" i="1"/>
  <c r="D1463" i="1"/>
  <c r="H1463" i="1" s="1"/>
  <c r="C1463" i="1"/>
  <c r="D1462" i="1"/>
  <c r="C1462" i="1"/>
  <c r="D1461" i="1"/>
  <c r="C1461" i="1"/>
  <c r="G1461" i="1" s="1"/>
  <c r="J1460" i="1"/>
  <c r="D1460" i="1"/>
  <c r="H1460" i="1" s="1"/>
  <c r="C1460" i="1"/>
  <c r="D1459" i="1"/>
  <c r="C1459" i="1"/>
  <c r="J1458" i="1"/>
  <c r="D1458" i="1"/>
  <c r="H1458" i="1" s="1"/>
  <c r="C1458" i="1"/>
  <c r="D1457" i="1"/>
  <c r="C1457" i="1"/>
  <c r="J1456" i="1"/>
  <c r="D1456" i="1"/>
  <c r="H1456" i="1" s="1"/>
  <c r="C1456" i="1"/>
  <c r="D1455" i="1"/>
  <c r="C1455" i="1"/>
  <c r="D1454" i="1"/>
  <c r="C1454" i="1"/>
  <c r="G1454" i="1" s="1"/>
  <c r="D1453" i="1"/>
  <c r="D1452" i="1"/>
  <c r="C1452" i="1"/>
  <c r="H1451" i="1"/>
  <c r="D1451" i="1"/>
  <c r="C1451" i="1"/>
  <c r="D1450" i="1"/>
  <c r="C1450" i="1"/>
  <c r="H1449" i="1"/>
  <c r="D1449" i="1"/>
  <c r="C1449" i="1"/>
  <c r="D1448" i="1"/>
  <c r="C1448" i="1"/>
  <c r="H1447" i="1"/>
  <c r="D1447" i="1"/>
  <c r="C1447" i="1"/>
  <c r="D1446" i="1"/>
  <c r="C1446" i="1"/>
  <c r="H1445" i="1"/>
  <c r="G1445" i="1"/>
  <c r="D1445" i="1"/>
  <c r="C1445" i="1"/>
  <c r="J1445" i="1" s="1"/>
  <c r="D1444" i="1"/>
  <c r="J1444" i="1" s="1"/>
  <c r="C1444" i="1"/>
  <c r="H1443" i="1"/>
  <c r="G1443" i="1"/>
  <c r="I1443" i="1" s="1"/>
  <c r="D1443" i="1"/>
  <c r="C1443" i="1"/>
  <c r="J1443" i="1" s="1"/>
  <c r="D1442" i="1"/>
  <c r="J1442" i="1" s="1"/>
  <c r="C1442" i="1"/>
  <c r="H1441" i="1"/>
  <c r="G1441" i="1"/>
  <c r="I1441" i="1" s="1"/>
  <c r="D1441" i="1"/>
  <c r="C1441" i="1"/>
  <c r="J1441" i="1" s="1"/>
  <c r="D1440" i="1"/>
  <c r="J1440" i="1" s="1"/>
  <c r="C1440" i="1"/>
  <c r="H1439" i="1"/>
  <c r="G1439" i="1"/>
  <c r="I1439" i="1" s="1"/>
  <c r="D1439" i="1"/>
  <c r="C1439" i="1"/>
  <c r="J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H1409" i="1"/>
  <c r="D1409" i="1"/>
  <c r="G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G1237" i="1"/>
  <c r="D1237" i="1"/>
  <c r="C1237" i="1"/>
  <c r="H1236" i="1"/>
  <c r="G1236" i="1"/>
  <c r="D1236" i="1"/>
  <c r="C1236"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D1223" i="1"/>
  <c r="H1223" i="1" s="1"/>
  <c r="C1223"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H1213" i="1"/>
  <c r="G1213" i="1"/>
  <c r="D1213" i="1"/>
  <c r="C1213" i="1"/>
  <c r="H1212" i="1"/>
  <c r="G1212" i="1"/>
  <c r="D1212" i="1"/>
  <c r="C1212" i="1"/>
  <c r="H1211" i="1"/>
  <c r="G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D1151" i="1"/>
  <c r="G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G1139"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G1124" i="1"/>
  <c r="D1124" i="1"/>
  <c r="H1124" i="1" s="1"/>
  <c r="C1124" i="1"/>
  <c r="H1123" i="1"/>
  <c r="G1123" i="1"/>
  <c r="D1123" i="1"/>
  <c r="C1123" i="1"/>
  <c r="H1122" i="1"/>
  <c r="G1122" i="1"/>
  <c r="D1122" i="1"/>
  <c r="C1122" i="1"/>
  <c r="H1121" i="1"/>
  <c r="G1121" i="1"/>
  <c r="D1121" i="1"/>
  <c r="C1121"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G1032" i="1"/>
  <c r="D1032" i="1"/>
  <c r="C1032" i="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D993" i="1"/>
  <c r="G993" i="1" s="1"/>
  <c r="C993" i="1"/>
  <c r="H992" i="1"/>
  <c r="G992" i="1"/>
  <c r="D992" i="1"/>
  <c r="C992" i="1"/>
  <c r="D991" i="1"/>
  <c r="H991" i="1" s="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H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G879" i="1"/>
  <c r="D879" i="1"/>
  <c r="H879" i="1" s="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D645" i="1"/>
  <c r="H645" i="1" s="1"/>
  <c r="C645" i="1"/>
  <c r="G644" i="1"/>
  <c r="D644" i="1"/>
  <c r="H644" i="1" s="1"/>
  <c r="C644" i="1"/>
  <c r="H643" i="1"/>
  <c r="G643" i="1"/>
  <c r="D643" i="1"/>
  <c r="C643" i="1"/>
  <c r="D642" i="1"/>
  <c r="H642" i="1" s="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D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D523"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C411" i="1"/>
  <c r="D406" i="1"/>
  <c r="H406" i="1" s="1"/>
  <c r="C406" i="1"/>
  <c r="H405" i="1"/>
  <c r="D405" i="1"/>
  <c r="G405" i="1" s="1"/>
  <c r="C405" i="1"/>
  <c r="D404" i="1"/>
  <c r="G404" i="1" s="1"/>
  <c r="C404" i="1"/>
  <c r="H401" i="1"/>
  <c r="G401" i="1"/>
  <c r="D401" i="1"/>
  <c r="C401" i="1"/>
  <c r="H400" i="1"/>
  <c r="G400" i="1"/>
  <c r="D400" i="1"/>
  <c r="C400" i="1"/>
  <c r="H399" i="1"/>
  <c r="G399" i="1"/>
  <c r="D399" i="1"/>
  <c r="C399" i="1"/>
  <c r="H398" i="1"/>
  <c r="G398" i="1"/>
  <c r="D398" i="1"/>
  <c r="C398" i="1"/>
  <c r="H397" i="1"/>
  <c r="G397" i="1"/>
  <c r="C397" i="1"/>
  <c r="H396" i="1"/>
  <c r="G396" i="1"/>
  <c r="D396" i="1"/>
  <c r="C396" i="1"/>
  <c r="D395" i="1"/>
  <c r="H394" i="1"/>
  <c r="G394" i="1"/>
  <c r="D394" i="1"/>
  <c r="C394" i="1"/>
  <c r="H393" i="1"/>
  <c r="G393" i="1"/>
  <c r="D393" i="1"/>
  <c r="C393"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H343" i="1"/>
  <c r="G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D292" i="1"/>
  <c r="H292" i="1" s="1"/>
  <c r="C292" i="1"/>
  <c r="H291" i="1"/>
  <c r="D291" i="1"/>
  <c r="G291" i="1" s="1"/>
  <c r="C291" i="1"/>
  <c r="H290" i="1"/>
  <c r="D290" i="1"/>
  <c r="G290" i="1" s="1"/>
  <c r="C290" i="1"/>
  <c r="H289" i="1"/>
  <c r="D289" i="1"/>
  <c r="G289" i="1" s="1"/>
  <c r="C289" i="1"/>
  <c r="D288" i="1"/>
  <c r="H288" i="1" s="1"/>
  <c r="C288" i="1"/>
  <c r="H284" i="1"/>
  <c r="G284" i="1"/>
  <c r="D284" i="1"/>
  <c r="C284" i="1"/>
  <c r="H283" i="1"/>
  <c r="G283" i="1"/>
  <c r="C283" i="1"/>
  <c r="H282" i="1"/>
  <c r="G282" i="1"/>
  <c r="D282" i="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C266" i="1"/>
  <c r="G266" i="1" s="1"/>
  <c r="H265" i="1"/>
  <c r="D265" i="1"/>
  <c r="C265" i="1"/>
  <c r="G265" i="1" s="1"/>
  <c r="D264" i="1"/>
  <c r="C264" i="1"/>
  <c r="G264" i="1" s="1"/>
  <c r="D263" i="1"/>
  <c r="C263" i="1"/>
  <c r="G263" i="1" s="1"/>
  <c r="D262" i="1"/>
  <c r="H262" i="1" s="1"/>
  <c r="C262" i="1"/>
  <c r="H261" i="1"/>
  <c r="D261" i="1"/>
  <c r="C261" i="1"/>
  <c r="G261" i="1" s="1"/>
  <c r="D260" i="1"/>
  <c r="C260" i="1"/>
  <c r="H258" i="1"/>
  <c r="D258" i="1"/>
  <c r="C258" i="1"/>
  <c r="G258" i="1" s="1"/>
  <c r="D257" i="1"/>
  <c r="H257" i="1" s="1"/>
  <c r="C257" i="1"/>
  <c r="D256" i="1"/>
  <c r="C256" i="1"/>
  <c r="G256" i="1" s="1"/>
  <c r="D255" i="1"/>
  <c r="C255" i="1"/>
  <c r="H254" i="1"/>
  <c r="D254" i="1"/>
  <c r="C254" i="1"/>
  <c r="G254" i="1" s="1"/>
  <c r="H253" i="1"/>
  <c r="D253" i="1"/>
  <c r="C253" i="1"/>
  <c r="G253" i="1" s="1"/>
  <c r="D252" i="1"/>
  <c r="C252" i="1"/>
  <c r="G252" i="1" s="1"/>
  <c r="D251" i="1"/>
  <c r="C251" i="1"/>
  <c r="G251" i="1" s="1"/>
  <c r="H250" i="1"/>
  <c r="D250" i="1"/>
  <c r="C250" i="1"/>
  <c r="G250" i="1" s="1"/>
  <c r="H249" i="1"/>
  <c r="D249" i="1"/>
  <c r="C249" i="1"/>
  <c r="G249" i="1" s="1"/>
  <c r="H247" i="1"/>
  <c r="D247" i="1"/>
  <c r="C247" i="1"/>
  <c r="G247" i="1" s="1"/>
  <c r="H246" i="1"/>
  <c r="D246" i="1"/>
  <c r="C246" i="1"/>
  <c r="G246" i="1" s="1"/>
  <c r="D245" i="1"/>
  <c r="C245" i="1"/>
  <c r="G245" i="1" s="1"/>
  <c r="D244" i="1"/>
  <c r="C244" i="1"/>
  <c r="G244" i="1" s="1"/>
  <c r="C243" i="1"/>
  <c r="H242" i="1"/>
  <c r="D242" i="1"/>
  <c r="C242" i="1"/>
  <c r="G242" i="1" s="1"/>
  <c r="D241" i="1"/>
  <c r="C241" i="1"/>
  <c r="G241" i="1" s="1"/>
  <c r="D240" i="1"/>
  <c r="C240" i="1"/>
  <c r="H239" i="1"/>
  <c r="D239" i="1"/>
  <c r="C239" i="1"/>
  <c r="G239" i="1" s="1"/>
  <c r="H238" i="1"/>
  <c r="D238" i="1"/>
  <c r="C238" i="1"/>
  <c r="G238" i="1" s="1"/>
  <c r="D237" i="1"/>
  <c r="C237" i="1"/>
  <c r="G237" i="1" s="1"/>
  <c r="D236" i="1"/>
  <c r="C236" i="1"/>
  <c r="G236" i="1" s="1"/>
  <c r="H235" i="1"/>
  <c r="D235" i="1"/>
  <c r="C235" i="1"/>
  <c r="G235" i="1" s="1"/>
  <c r="H234" i="1"/>
  <c r="D234" i="1"/>
  <c r="C234" i="1"/>
  <c r="G234" i="1" s="1"/>
  <c r="D233" i="1"/>
  <c r="C233" i="1"/>
  <c r="G233" i="1" s="1"/>
  <c r="D232" i="1"/>
  <c r="C232" i="1"/>
  <c r="G232" i="1" s="1"/>
  <c r="H231" i="1"/>
  <c r="D231" i="1"/>
  <c r="C231" i="1"/>
  <c r="G231" i="1" s="1"/>
  <c r="H230" i="1"/>
  <c r="D230" i="1"/>
  <c r="C230" i="1"/>
  <c r="G230" i="1" s="1"/>
  <c r="D229" i="1"/>
  <c r="C229" i="1"/>
  <c r="G229" i="1" s="1"/>
  <c r="D228" i="1"/>
  <c r="C228" i="1"/>
  <c r="G228" i="1" s="1"/>
  <c r="H227" i="1"/>
  <c r="D227" i="1"/>
  <c r="C227" i="1"/>
  <c r="G227" i="1" s="1"/>
  <c r="H226" i="1"/>
  <c r="D226" i="1"/>
  <c r="C226" i="1"/>
  <c r="G226" i="1" s="1"/>
  <c r="D225" i="1"/>
  <c r="C225" i="1"/>
  <c r="G225" i="1" s="1"/>
  <c r="D224" i="1"/>
  <c r="C224" i="1"/>
  <c r="G224" i="1" s="1"/>
  <c r="H223" i="1"/>
  <c r="D223" i="1"/>
  <c r="C223" i="1"/>
  <c r="G223" i="1" s="1"/>
  <c r="H222" i="1"/>
  <c r="D222" i="1"/>
  <c r="C222" i="1"/>
  <c r="G222" i="1" s="1"/>
  <c r="D221" i="1"/>
  <c r="C221" i="1"/>
  <c r="G221" i="1" s="1"/>
  <c r="H219" i="1"/>
  <c r="D219" i="1"/>
  <c r="C219" i="1"/>
  <c r="G219" i="1" s="1"/>
  <c r="H218" i="1"/>
  <c r="D218" i="1"/>
  <c r="C218" i="1"/>
  <c r="G218" i="1" s="1"/>
  <c r="D217" i="1"/>
  <c r="C217" i="1"/>
  <c r="G217" i="1" s="1"/>
  <c r="D216" i="1"/>
  <c r="C216" i="1"/>
  <c r="G216" i="1" s="1"/>
  <c r="H215" i="1"/>
  <c r="D215" i="1"/>
  <c r="C215" i="1"/>
  <c r="G215" i="1" s="1"/>
  <c r="H214" i="1"/>
  <c r="D214" i="1"/>
  <c r="C214" i="1"/>
  <c r="G214" i="1" s="1"/>
  <c r="D213" i="1"/>
  <c r="C213" i="1"/>
  <c r="G213" i="1" s="1"/>
  <c r="D212" i="1"/>
  <c r="C212" i="1"/>
  <c r="G212" i="1" s="1"/>
  <c r="D211" i="1"/>
  <c r="H210" i="1"/>
  <c r="D210" i="1"/>
  <c r="C210" i="1"/>
  <c r="G210" i="1" s="1"/>
  <c r="D209" i="1"/>
  <c r="C209" i="1"/>
  <c r="G209" i="1" s="1"/>
  <c r="D208" i="1"/>
  <c r="C208" i="1"/>
  <c r="G208" i="1" s="1"/>
  <c r="D207" i="1"/>
  <c r="H207" i="1" s="1"/>
  <c r="C207" i="1"/>
  <c r="D206" i="1"/>
  <c r="H206" i="1" s="1"/>
  <c r="C206" i="1"/>
  <c r="G206" i="1" s="1"/>
  <c r="D205" i="1"/>
  <c r="C205" i="1"/>
  <c r="G205" i="1" s="1"/>
  <c r="D204" i="1"/>
  <c r="C204" i="1"/>
  <c r="G204" i="1" s="1"/>
  <c r="H203" i="1"/>
  <c r="D203" i="1"/>
  <c r="C203" i="1"/>
  <c r="G203" i="1" s="1"/>
  <c r="H202" i="1"/>
  <c r="D202" i="1"/>
  <c r="C202" i="1"/>
  <c r="G202" i="1" s="1"/>
  <c r="D201" i="1"/>
  <c r="C201" i="1"/>
  <c r="G201" i="1" s="1"/>
  <c r="D200" i="1"/>
  <c r="C200" i="1"/>
  <c r="G200" i="1" s="1"/>
  <c r="H199" i="1"/>
  <c r="D199" i="1"/>
  <c r="C199" i="1"/>
  <c r="G199" i="1" s="1"/>
  <c r="H198" i="1"/>
  <c r="D198" i="1"/>
  <c r="C198" i="1"/>
  <c r="G198" i="1" s="1"/>
  <c r="D197" i="1"/>
  <c r="C197" i="1"/>
  <c r="G197" i="1" s="1"/>
  <c r="D196" i="1"/>
  <c r="C196" i="1"/>
  <c r="G196" i="1" s="1"/>
  <c r="H195" i="1"/>
  <c r="D195" i="1"/>
  <c r="C195" i="1"/>
  <c r="G195" i="1" s="1"/>
  <c r="H194" i="1"/>
  <c r="D194" i="1"/>
  <c r="C194" i="1"/>
  <c r="G194" i="1" s="1"/>
  <c r="D193" i="1"/>
  <c r="C193" i="1"/>
  <c r="G193" i="1" s="1"/>
  <c r="H191" i="1"/>
  <c r="D191" i="1"/>
  <c r="C191" i="1"/>
  <c r="G191" i="1" s="1"/>
  <c r="H190" i="1"/>
  <c r="D190" i="1"/>
  <c r="C190" i="1"/>
  <c r="G190" i="1" s="1"/>
  <c r="D189" i="1"/>
  <c r="C189" i="1"/>
  <c r="D188" i="1"/>
  <c r="C188" i="1"/>
  <c r="H187" i="1"/>
  <c r="D187" i="1"/>
  <c r="C187" i="1"/>
  <c r="D186" i="1"/>
  <c r="H186" i="1" s="1"/>
  <c r="C186" i="1"/>
  <c r="D185" i="1"/>
  <c r="C185" i="1"/>
  <c r="G185" i="1" s="1"/>
  <c r="D184" i="1"/>
  <c r="C184" i="1"/>
  <c r="H183" i="1"/>
  <c r="D183" i="1"/>
  <c r="C183" i="1"/>
  <c r="G183" i="1" s="1"/>
  <c r="H182" i="1"/>
  <c r="D182" i="1"/>
  <c r="C182" i="1"/>
  <c r="G182" i="1" s="1"/>
  <c r="D181" i="1"/>
  <c r="C181" i="1"/>
  <c r="G181" i="1" s="1"/>
  <c r="D180" i="1"/>
  <c r="C180" i="1"/>
  <c r="D179" i="1"/>
  <c r="H179" i="1" s="1"/>
  <c r="C179" i="1"/>
  <c r="G179" i="1" s="1"/>
  <c r="H178" i="1"/>
  <c r="D178" i="1"/>
  <c r="C178" i="1"/>
  <c r="G178" i="1" s="1"/>
  <c r="D177" i="1"/>
  <c r="C177" i="1"/>
  <c r="D176" i="1"/>
  <c r="C176" i="1"/>
  <c r="G176" i="1" s="1"/>
  <c r="H175" i="1"/>
  <c r="D175" i="1"/>
  <c r="C175" i="1"/>
  <c r="G175" i="1" s="1"/>
  <c r="H174" i="1"/>
  <c r="D174" i="1"/>
  <c r="C174" i="1"/>
  <c r="D173" i="1"/>
  <c r="C173" i="1"/>
  <c r="D172" i="1"/>
  <c r="C172" i="1"/>
  <c r="G172" i="1" s="1"/>
  <c r="H171" i="1"/>
  <c r="D171" i="1"/>
  <c r="C171" i="1"/>
  <c r="G171" i="1" s="1"/>
  <c r="D170" i="1"/>
  <c r="H170" i="1" s="1"/>
  <c r="C170" i="1"/>
  <c r="G170" i="1" s="1"/>
  <c r="D169" i="1"/>
  <c r="C169" i="1"/>
  <c r="G169" i="1" s="1"/>
  <c r="D168" i="1"/>
  <c r="C168" i="1"/>
  <c r="G168" i="1" s="1"/>
  <c r="D167" i="1"/>
  <c r="H167" i="1" s="1"/>
  <c r="C167" i="1"/>
  <c r="G167" i="1" s="1"/>
  <c r="H166" i="1"/>
  <c r="D166" i="1"/>
  <c r="C166" i="1"/>
  <c r="D165" i="1"/>
  <c r="C165" i="1"/>
  <c r="D164" i="1"/>
  <c r="C164" i="1"/>
  <c r="G164" i="1" s="1"/>
  <c r="H163" i="1"/>
  <c r="D163" i="1"/>
  <c r="C163" i="1"/>
  <c r="D162" i="1"/>
  <c r="H162" i="1" s="1"/>
  <c r="C162" i="1"/>
  <c r="D161" i="1"/>
  <c r="C161" i="1"/>
  <c r="G161" i="1" s="1"/>
  <c r="D160" i="1"/>
  <c r="C160" i="1"/>
  <c r="C159" i="1"/>
  <c r="D158" i="1"/>
  <c r="C158" i="1"/>
  <c r="G158" i="1" s="1"/>
  <c r="D157" i="1"/>
  <c r="C157" i="1"/>
  <c r="G157" i="1" s="1"/>
  <c r="H156" i="1"/>
  <c r="D156" i="1"/>
  <c r="C156" i="1"/>
  <c r="G156" i="1" s="1"/>
  <c r="D155" i="1"/>
  <c r="H155" i="1" s="1"/>
  <c r="C155" i="1"/>
  <c r="D154" i="1"/>
  <c r="C154" i="1"/>
  <c r="G154" i="1" s="1"/>
  <c r="D153" i="1"/>
  <c r="C153" i="1"/>
  <c r="H152" i="1"/>
  <c r="D152" i="1"/>
  <c r="C152" i="1"/>
  <c r="H151" i="1"/>
  <c r="D151" i="1"/>
  <c r="C151" i="1"/>
  <c r="G151" i="1" s="1"/>
  <c r="D150" i="1"/>
  <c r="C150" i="1"/>
  <c r="G150" i="1" s="1"/>
  <c r="D149" i="1"/>
  <c r="C149" i="1"/>
  <c r="C148" i="1"/>
  <c r="D146" i="1"/>
  <c r="C146" i="1"/>
  <c r="G146" i="1" s="1"/>
  <c r="H145" i="1"/>
  <c r="D145" i="1"/>
  <c r="C145" i="1"/>
  <c r="G145" i="1" s="1"/>
  <c r="H144" i="1"/>
  <c r="D144" i="1"/>
  <c r="C144" i="1"/>
  <c r="G144" i="1" s="1"/>
  <c r="D143" i="1"/>
  <c r="C143" i="1"/>
  <c r="G143" i="1" s="1"/>
  <c r="D142" i="1"/>
  <c r="C142" i="1"/>
  <c r="G142" i="1" s="1"/>
  <c r="H141" i="1"/>
  <c r="D141" i="1"/>
  <c r="C141" i="1"/>
  <c r="G141" i="1" s="1"/>
  <c r="H140" i="1"/>
  <c r="D140" i="1"/>
  <c r="C140" i="1"/>
  <c r="G140" i="1" s="1"/>
  <c r="D139" i="1"/>
  <c r="C139" i="1"/>
  <c r="G139" i="1" s="1"/>
  <c r="D138" i="1"/>
  <c r="C138" i="1"/>
  <c r="G138" i="1" s="1"/>
  <c r="H137" i="1"/>
  <c r="D137" i="1"/>
  <c r="C137" i="1"/>
  <c r="G137" i="1" s="1"/>
  <c r="H136" i="1"/>
  <c r="D136" i="1"/>
  <c r="C136" i="1"/>
  <c r="G136" i="1" s="1"/>
  <c r="D135" i="1"/>
  <c r="C135" i="1"/>
  <c r="G135" i="1" s="1"/>
  <c r="D134" i="1"/>
  <c r="C134" i="1"/>
  <c r="G134" i="1" s="1"/>
  <c r="H133" i="1"/>
  <c r="D133" i="1"/>
  <c r="C133" i="1"/>
  <c r="G133" i="1" s="1"/>
  <c r="D132" i="1"/>
  <c r="H132" i="1" s="1"/>
  <c r="C132" i="1"/>
  <c r="D131" i="1"/>
  <c r="C131" i="1"/>
  <c r="G131" i="1" s="1"/>
  <c r="D130" i="1"/>
  <c r="C130" i="1"/>
  <c r="G130" i="1" s="1"/>
  <c r="H128" i="1"/>
  <c r="D128" i="1"/>
  <c r="C128" i="1"/>
  <c r="G128" i="1" s="1"/>
  <c r="D127" i="1"/>
  <c r="C127" i="1"/>
  <c r="G127" i="1" s="1"/>
  <c r="D126" i="1"/>
  <c r="C126" i="1"/>
  <c r="G126" i="1" s="1"/>
  <c r="H125" i="1"/>
  <c r="D125" i="1"/>
  <c r="C125" i="1"/>
  <c r="G125" i="1" s="1"/>
  <c r="D124" i="1"/>
  <c r="H124" i="1" s="1"/>
  <c r="C124" i="1"/>
  <c r="D123" i="1"/>
  <c r="C123" i="1"/>
  <c r="G123" i="1" s="1"/>
  <c r="D122" i="1"/>
  <c r="C122" i="1"/>
  <c r="G122" i="1" s="1"/>
  <c r="D121" i="1"/>
  <c r="H121" i="1" s="1"/>
  <c r="C121" i="1"/>
  <c r="G121" i="1" s="1"/>
  <c r="C120" i="1"/>
  <c r="D119" i="1"/>
  <c r="C119" i="1"/>
  <c r="G119" i="1" s="1"/>
  <c r="D118" i="1"/>
  <c r="C118" i="1"/>
  <c r="G118" i="1" s="1"/>
  <c r="H117" i="1"/>
  <c r="D117" i="1"/>
  <c r="C117" i="1"/>
  <c r="G117" i="1" s="1"/>
  <c r="H116" i="1"/>
  <c r="D116" i="1"/>
  <c r="C116" i="1"/>
  <c r="G116" i="1" s="1"/>
  <c r="D115" i="1"/>
  <c r="C115" i="1"/>
  <c r="G115" i="1" s="1"/>
  <c r="D114" i="1"/>
  <c r="C114" i="1"/>
  <c r="G114" i="1" s="1"/>
  <c r="H113" i="1"/>
  <c r="D113" i="1"/>
  <c r="C113" i="1"/>
  <c r="H112" i="1"/>
  <c r="D112" i="1"/>
  <c r="C112" i="1"/>
  <c r="G112" i="1" s="1"/>
  <c r="D111" i="1"/>
  <c r="C111" i="1"/>
  <c r="G111" i="1" s="1"/>
  <c r="D110" i="1"/>
  <c r="C110" i="1"/>
  <c r="G110" i="1" s="1"/>
  <c r="H109" i="1"/>
  <c r="D109" i="1"/>
  <c r="C109" i="1"/>
  <c r="G109" i="1" s="1"/>
  <c r="D108" i="1"/>
  <c r="H108" i="1" s="1"/>
  <c r="C108" i="1"/>
  <c r="G108" i="1" s="1"/>
  <c r="D107" i="1"/>
  <c r="C107" i="1"/>
  <c r="G107" i="1" s="1"/>
  <c r="D106" i="1"/>
  <c r="C106" i="1"/>
  <c r="G106" i="1" s="1"/>
  <c r="H105" i="1"/>
  <c r="D105" i="1"/>
  <c r="C105" i="1"/>
  <c r="G105" i="1" s="1"/>
  <c r="H104" i="1"/>
  <c r="D104" i="1"/>
  <c r="C104" i="1"/>
  <c r="G104" i="1" s="1"/>
  <c r="D103" i="1"/>
  <c r="C103" i="1"/>
  <c r="G103" i="1" s="1"/>
  <c r="C102" i="1"/>
  <c r="H101" i="1"/>
  <c r="D101" i="1"/>
  <c r="C101" i="1"/>
  <c r="D100" i="1"/>
  <c r="H100" i="1" s="1"/>
  <c r="C100" i="1"/>
  <c r="D99" i="1"/>
  <c r="C99" i="1"/>
  <c r="G99" i="1" s="1"/>
  <c r="D98" i="1"/>
  <c r="C98" i="1"/>
  <c r="G98" i="1" s="1"/>
  <c r="H97" i="1"/>
  <c r="D97" i="1"/>
  <c r="C97" i="1"/>
  <c r="D96" i="1"/>
  <c r="H96" i="1" s="1"/>
  <c r="C96" i="1"/>
  <c r="D95" i="1"/>
  <c r="C95" i="1"/>
  <c r="G95" i="1" s="1"/>
  <c r="D94" i="1"/>
  <c r="C94" i="1"/>
  <c r="G94" i="1" s="1"/>
  <c r="H93" i="1"/>
  <c r="D93" i="1"/>
  <c r="C93" i="1"/>
  <c r="D92" i="1"/>
  <c r="H92" i="1" s="1"/>
  <c r="C92" i="1"/>
  <c r="D91" i="1"/>
  <c r="C91" i="1"/>
  <c r="G91" i="1" s="1"/>
  <c r="D90" i="1"/>
  <c r="C90" i="1"/>
  <c r="G90" i="1" s="1"/>
  <c r="H89" i="1"/>
  <c r="D89" i="1"/>
  <c r="C89" i="1"/>
  <c r="D88" i="1"/>
  <c r="H88" i="1" s="1"/>
  <c r="C88" i="1"/>
  <c r="D87" i="1"/>
  <c r="C87" i="1"/>
  <c r="G87" i="1" s="1"/>
  <c r="D86" i="1"/>
  <c r="C86" i="1"/>
  <c r="G86" i="1" s="1"/>
  <c r="H85" i="1"/>
  <c r="D85" i="1"/>
  <c r="C85" i="1"/>
  <c r="D84" i="1"/>
  <c r="H84" i="1" s="1"/>
  <c r="C84" i="1"/>
  <c r="D83" i="1"/>
  <c r="C83" i="1"/>
  <c r="G83" i="1" s="1"/>
  <c r="D82" i="1"/>
  <c r="C82" i="1"/>
  <c r="G82" i="1" s="1"/>
  <c r="D81" i="1"/>
  <c r="H81" i="1" s="1"/>
  <c r="C81" i="1"/>
  <c r="D80" i="1"/>
  <c r="H80" i="1" s="1"/>
  <c r="C80" i="1"/>
  <c r="D79" i="1"/>
  <c r="C79" i="1"/>
  <c r="C78" i="1"/>
  <c r="H77" i="1"/>
  <c r="D77" i="1"/>
  <c r="C77" i="1"/>
  <c r="D76" i="1"/>
  <c r="H76" i="1" s="1"/>
  <c r="C76" i="1"/>
  <c r="D75" i="1"/>
  <c r="C75" i="1"/>
  <c r="G75" i="1" s="1"/>
  <c r="D74" i="1"/>
  <c r="C74" i="1"/>
  <c r="H73" i="1"/>
  <c r="D73" i="1"/>
  <c r="C73" i="1"/>
  <c r="D72" i="1"/>
  <c r="H72" i="1" s="1"/>
  <c r="C72" i="1"/>
  <c r="D71" i="1"/>
  <c r="C71" i="1"/>
  <c r="D70" i="1"/>
  <c r="C70" i="1"/>
  <c r="H69" i="1"/>
  <c r="D69" i="1"/>
  <c r="C69" i="1"/>
  <c r="D68" i="1"/>
  <c r="H68" i="1" s="1"/>
  <c r="C68" i="1"/>
  <c r="D67" i="1"/>
  <c r="C67" i="1"/>
  <c r="G67" i="1" s="1"/>
  <c r="D66" i="1"/>
  <c r="C66" i="1"/>
  <c r="G66" i="1" s="1"/>
  <c r="D65" i="1"/>
  <c r="H65" i="1" s="1"/>
  <c r="C65" i="1"/>
  <c r="D64" i="1"/>
  <c r="H64" i="1" s="1"/>
  <c r="C64" i="1"/>
  <c r="D63" i="1"/>
  <c r="C63" i="1"/>
  <c r="G63" i="1" s="1"/>
  <c r="D62" i="1"/>
  <c r="C62" i="1"/>
  <c r="G62" i="1" s="1"/>
  <c r="H61" i="1"/>
  <c r="D61" i="1"/>
  <c r="C61" i="1"/>
  <c r="D60" i="1"/>
  <c r="H60" i="1" s="1"/>
  <c r="C60" i="1"/>
  <c r="D59" i="1"/>
  <c r="C59" i="1"/>
  <c r="G59" i="1" s="1"/>
  <c r="D58" i="1"/>
  <c r="C58" i="1"/>
  <c r="G58" i="1" s="1"/>
  <c r="H57" i="1"/>
  <c r="D57" i="1"/>
  <c r="C57" i="1"/>
  <c r="D56" i="1"/>
  <c r="H56" i="1" s="1"/>
  <c r="C56" i="1"/>
  <c r="D55" i="1"/>
  <c r="C55" i="1"/>
  <c r="G55" i="1" s="1"/>
  <c r="D54" i="1"/>
  <c r="C54" i="1"/>
  <c r="G54" i="1" s="1"/>
  <c r="H53" i="1"/>
  <c r="D53" i="1"/>
  <c r="C53" i="1"/>
  <c r="D52" i="1"/>
  <c r="H52" i="1" s="1"/>
  <c r="C52" i="1"/>
  <c r="D51" i="1"/>
  <c r="C51" i="1"/>
  <c r="G51" i="1" s="1"/>
  <c r="D50" i="1"/>
  <c r="C50" i="1"/>
  <c r="G50" i="1" s="1"/>
  <c r="H49" i="1"/>
  <c r="D49" i="1"/>
  <c r="C49" i="1"/>
  <c r="D48" i="1"/>
  <c r="H48" i="1" s="1"/>
  <c r="C48" i="1"/>
  <c r="D47" i="1"/>
  <c r="C47" i="1"/>
  <c r="G47" i="1" s="1"/>
  <c r="C46" i="1"/>
  <c r="H45" i="1"/>
  <c r="D45" i="1"/>
  <c r="C45" i="1"/>
  <c r="D44" i="1"/>
  <c r="H44" i="1" s="1"/>
  <c r="C44" i="1"/>
  <c r="D43" i="1"/>
  <c r="C43" i="1"/>
  <c r="G43" i="1" s="1"/>
  <c r="D42" i="1"/>
  <c r="C42" i="1"/>
  <c r="G42" i="1" s="1"/>
  <c r="H41" i="1"/>
  <c r="D41" i="1"/>
  <c r="C41" i="1"/>
  <c r="D40" i="1"/>
  <c r="H40" i="1" s="1"/>
  <c r="C40" i="1"/>
  <c r="D39" i="1"/>
  <c r="C39" i="1"/>
  <c r="G39" i="1" s="1"/>
  <c r="D38" i="1"/>
  <c r="C38" i="1"/>
  <c r="G38" i="1" s="1"/>
  <c r="H37" i="1"/>
  <c r="D37" i="1"/>
  <c r="C37" i="1"/>
  <c r="D36" i="1"/>
  <c r="H36" i="1" s="1"/>
  <c r="C36" i="1"/>
  <c r="D35" i="1"/>
  <c r="C35" i="1"/>
  <c r="G35" i="1" s="1"/>
  <c r="D34" i="1"/>
  <c r="C34" i="1"/>
  <c r="G34" i="1" s="1"/>
  <c r="H33" i="1"/>
  <c r="D33" i="1"/>
  <c r="C33" i="1"/>
  <c r="D32" i="1"/>
  <c r="H32" i="1" s="1"/>
  <c r="C32" i="1"/>
  <c r="D31" i="1"/>
  <c r="C31" i="1"/>
  <c r="G31" i="1" s="1"/>
  <c r="D30" i="1"/>
  <c r="C30" i="1"/>
  <c r="G30" i="1" s="1"/>
  <c r="H29" i="1"/>
  <c r="D29" i="1"/>
  <c r="C29" i="1"/>
  <c r="D28" i="1"/>
  <c r="H28" i="1" s="1"/>
  <c r="C28" i="1"/>
  <c r="D27" i="1"/>
  <c r="C27" i="1"/>
  <c r="G27" i="1" s="1"/>
  <c r="D26" i="1"/>
  <c r="C26" i="1"/>
  <c r="G26" i="1" s="1"/>
  <c r="H25" i="1"/>
  <c r="D25" i="1"/>
  <c r="C25" i="1"/>
  <c r="D24" i="1"/>
  <c r="H24" i="1" s="1"/>
  <c r="C24" i="1"/>
  <c r="D23" i="1"/>
  <c r="C23" i="1"/>
  <c r="G23" i="1" s="1"/>
  <c r="D22" i="1"/>
  <c r="C22" i="1"/>
  <c r="G22" i="1" s="1"/>
  <c r="H21" i="1"/>
  <c r="D21" i="1"/>
  <c r="C21" i="1"/>
  <c r="D20" i="1"/>
  <c r="H20" i="1" s="1"/>
  <c r="C20" i="1"/>
  <c r="D19" i="1"/>
  <c r="C19" i="1"/>
  <c r="G19" i="1" s="1"/>
  <c r="D18" i="1"/>
  <c r="C18" i="1"/>
  <c r="G18" i="1" s="1"/>
  <c r="H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3" i="9" l="1"/>
  <c r="B33" i="9" s="1"/>
  <c r="E288" i="9"/>
  <c r="B288" i="9" s="1"/>
  <c r="E27" i="9"/>
  <c r="B27" i="9" s="1"/>
  <c r="E301" i="9"/>
  <c r="B301" i="9" s="1"/>
  <c r="C1453" i="1"/>
  <c r="D5" i="7"/>
  <c r="H1454" i="1"/>
  <c r="G1411" i="1"/>
  <c r="E114" i="6"/>
  <c r="E32" i="9"/>
  <c r="B32" i="9" s="1"/>
  <c r="G1545" i="1"/>
  <c r="H1545" i="1"/>
  <c r="H1529" i="1"/>
  <c r="H1541" i="1"/>
  <c r="G1480" i="1"/>
  <c r="H1513" i="1"/>
  <c r="H1553" i="1"/>
  <c r="G1580" i="1"/>
  <c r="G1532" i="1"/>
  <c r="H1544" i="1"/>
  <c r="G1556" i="1"/>
  <c r="H1505" i="1"/>
  <c r="G1572" i="1"/>
  <c r="H1547" i="1"/>
  <c r="H1536" i="1"/>
  <c r="H1521" i="1"/>
  <c r="H1508" i="1"/>
  <c r="G1520" i="1"/>
  <c r="G1540" i="1"/>
  <c r="G1548" i="1"/>
  <c r="G1496" i="1"/>
  <c r="H1557" i="1"/>
  <c r="H1565" i="1"/>
  <c r="H1573" i="1"/>
  <c r="G1550" i="1"/>
  <c r="G1559" i="1"/>
  <c r="G1567" i="1"/>
  <c r="G1575" i="1"/>
  <c r="G1512" i="1"/>
  <c r="H1533" i="1"/>
  <c r="G1488" i="1"/>
  <c r="G1560" i="1"/>
  <c r="G1568" i="1"/>
  <c r="H1577" i="1"/>
  <c r="H1525" i="1"/>
  <c r="H1489" i="1"/>
  <c r="H1561" i="1"/>
  <c r="H1569" i="1"/>
  <c r="G1528" i="1"/>
  <c r="G1516" i="1"/>
  <c r="H1537" i="1"/>
  <c r="G1555" i="1"/>
  <c r="G1563" i="1"/>
  <c r="G1571" i="1"/>
  <c r="G1504" i="1"/>
  <c r="G1500" i="1"/>
  <c r="G1576" i="1"/>
  <c r="I36" i="3"/>
  <c r="D24" i="8"/>
  <c r="C1499" i="1" s="1"/>
  <c r="H1499" i="1" s="1"/>
  <c r="H1509" i="1"/>
  <c r="H1501" i="1"/>
  <c r="H1493" i="1"/>
  <c r="D6" i="8"/>
  <c r="C1481" i="1" s="1"/>
  <c r="G1481" i="1" s="1"/>
  <c r="H1497" i="1"/>
  <c r="G1492" i="1"/>
  <c r="C1483" i="1"/>
  <c r="H1483" i="1" s="1"/>
  <c r="H1485" i="1"/>
  <c r="G1484" i="1"/>
  <c r="E303" i="9"/>
  <c r="B303" i="9" s="1"/>
  <c r="E287" i="9"/>
  <c r="B287" i="9" s="1"/>
  <c r="E294" i="9"/>
  <c r="B294" i="9" s="1"/>
  <c r="E296" i="9"/>
  <c r="B296" i="9" s="1"/>
  <c r="G288" i="1"/>
  <c r="G132" i="1"/>
  <c r="F215" i="9"/>
  <c r="B215" i="9" s="1"/>
  <c r="E298" i="9"/>
  <c r="B298" i="9" s="1"/>
  <c r="E300" i="9"/>
  <c r="B300" i="9" s="1"/>
  <c r="G1264" i="1"/>
  <c r="G1244" i="1"/>
  <c r="G1241" i="1"/>
  <c r="G1223" i="1"/>
  <c r="G1224" i="1"/>
  <c r="G1218" i="1"/>
  <c r="G1216" i="1"/>
  <c r="G1217" i="1"/>
  <c r="E293" i="9"/>
  <c r="B293" i="9" s="1"/>
  <c r="E286" i="9"/>
  <c r="B286" i="9" s="1"/>
  <c r="G1033" i="1"/>
  <c r="G991" i="1"/>
  <c r="G292" i="1"/>
  <c r="H404" i="1"/>
  <c r="G406" i="1"/>
  <c r="G631" i="1"/>
  <c r="G632" i="1"/>
  <c r="G947" i="1"/>
  <c r="E64" i="9"/>
  <c r="B64" i="9" s="1"/>
  <c r="E44" i="9"/>
  <c r="B44" i="9" s="1"/>
  <c r="F219" i="9"/>
  <c r="B219" i="9" s="1"/>
  <c r="F218" i="9"/>
  <c r="B218" i="9" s="1"/>
  <c r="B275" i="9"/>
  <c r="G647" i="1"/>
  <c r="G642" i="1"/>
  <c r="G645" i="1"/>
  <c r="G641" i="1"/>
  <c r="E144" i="9"/>
  <c r="B144" i="9" s="1"/>
  <c r="G74" i="1"/>
  <c r="G378" i="1"/>
  <c r="G379" i="1"/>
  <c r="G371" i="1"/>
  <c r="G367" i="1"/>
  <c r="G365" i="1"/>
  <c r="G411" i="1"/>
  <c r="G260" i="1"/>
  <c r="G262" i="1"/>
  <c r="G255" i="1"/>
  <c r="G257" i="1"/>
  <c r="G243" i="1"/>
  <c r="E224" i="4"/>
  <c r="D220" i="1" s="1"/>
  <c r="G240" i="1"/>
  <c r="G207" i="1"/>
  <c r="G189" i="1"/>
  <c r="G188" i="1"/>
  <c r="G187" i="1"/>
  <c r="E163" i="4"/>
  <c r="F163" i="4" s="1"/>
  <c r="F223" i="9"/>
  <c r="B223" i="9" s="1"/>
  <c r="G184" i="1"/>
  <c r="G186" i="1"/>
  <c r="G173" i="1"/>
  <c r="B220" i="9"/>
  <c r="G180" i="1"/>
  <c r="G177" i="1"/>
  <c r="G174" i="1"/>
  <c r="G166" i="1"/>
  <c r="G165" i="1"/>
  <c r="G163" i="1"/>
  <c r="G162" i="1"/>
  <c r="G160" i="1"/>
  <c r="G155" i="1"/>
  <c r="E40" i="9"/>
  <c r="B40" i="9" s="1"/>
  <c r="G153" i="1"/>
  <c r="D148" i="1"/>
  <c r="H148" i="1" s="1"/>
  <c r="G152" i="1"/>
  <c r="G149" i="1"/>
  <c r="D120" i="1"/>
  <c r="H120" i="1" s="1"/>
  <c r="G124" i="1"/>
  <c r="G120" i="1"/>
  <c r="G113" i="1"/>
  <c r="F217" i="9"/>
  <c r="B217" i="9" s="1"/>
  <c r="F83" i="4"/>
  <c r="G79" i="1"/>
  <c r="G71" i="1"/>
  <c r="F74" i="4"/>
  <c r="G70" i="1"/>
  <c r="H1448" i="1"/>
  <c r="J1448" i="1"/>
  <c r="G1448" i="1"/>
  <c r="I1448" i="1" s="1"/>
  <c r="D415" i="1"/>
  <c r="F519" i="4"/>
  <c r="C513" i="1"/>
  <c r="D515" i="4"/>
  <c r="H1450" i="1"/>
  <c r="J1450" i="1"/>
  <c r="G1450" i="1"/>
  <c r="I1450" i="1" s="1"/>
  <c r="G1462" i="1"/>
  <c r="I1462" i="1" s="1"/>
  <c r="J1462" i="1"/>
  <c r="H1462" i="1"/>
  <c r="G1464" i="1"/>
  <c r="I1464" i="1" s="1"/>
  <c r="J1464" i="1"/>
  <c r="H1464" i="1"/>
  <c r="G1466" i="1"/>
  <c r="J1466" i="1"/>
  <c r="H1466" i="1"/>
  <c r="G1468" i="1"/>
  <c r="J1468" i="1"/>
  <c r="H1468" i="1"/>
  <c r="H1495" i="1"/>
  <c r="G1495" i="1"/>
  <c r="H1511" i="1"/>
  <c r="G1511" i="1"/>
  <c r="F202" i="4"/>
  <c r="D196" i="4"/>
  <c r="H1104" i="1"/>
  <c r="G1104" i="1"/>
  <c r="H1112" i="1"/>
  <c r="G1112" i="1"/>
  <c r="F522" i="4"/>
  <c r="C516" i="1"/>
  <c r="G189" i="9"/>
  <c r="E189" i="9" s="1"/>
  <c r="B189" i="9" s="1"/>
  <c r="G78"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H107" i="1"/>
  <c r="H111" i="1"/>
  <c r="H115" i="1"/>
  <c r="H119" i="1"/>
  <c r="H123" i="1"/>
  <c r="H127" i="1"/>
  <c r="H131" i="1"/>
  <c r="H135" i="1"/>
  <c r="H139" i="1"/>
  <c r="H143" i="1"/>
  <c r="H150" i="1"/>
  <c r="H154" i="1"/>
  <c r="H158" i="1"/>
  <c r="H161" i="1"/>
  <c r="H165" i="1"/>
  <c r="H169" i="1"/>
  <c r="H173" i="1"/>
  <c r="H177" i="1"/>
  <c r="H181" i="1"/>
  <c r="H185" i="1"/>
  <c r="H189" i="1"/>
  <c r="H193" i="1"/>
  <c r="H197" i="1"/>
  <c r="H201" i="1"/>
  <c r="H205" i="1"/>
  <c r="H209" i="1"/>
  <c r="H213" i="1"/>
  <c r="H217" i="1"/>
  <c r="H221" i="1"/>
  <c r="H225" i="1"/>
  <c r="H229" i="1"/>
  <c r="H233" i="1"/>
  <c r="H237" i="1"/>
  <c r="H241" i="1"/>
  <c r="H245" i="1"/>
  <c r="H252" i="1"/>
  <c r="H256" i="1"/>
  <c r="H260" i="1"/>
  <c r="H264" i="1"/>
  <c r="H1452" i="1"/>
  <c r="J1452" i="1"/>
  <c r="G1452" i="1"/>
  <c r="H1470" i="1"/>
  <c r="G1470" i="1"/>
  <c r="H1478" i="1"/>
  <c r="G1478" i="1"/>
  <c r="I1478" i="1" s="1"/>
  <c r="J1478" i="1"/>
  <c r="F82" i="4"/>
  <c r="D346" i="1"/>
  <c r="F644" i="4"/>
  <c r="C638" i="1"/>
  <c r="H1519" i="1"/>
  <c r="G1519" i="1"/>
  <c r="H1527" i="1"/>
  <c r="G1527" i="1"/>
  <c r="H1543" i="1"/>
  <c r="G1543" i="1"/>
  <c r="D510" i="1"/>
  <c r="E515" i="4"/>
  <c r="D509" i="1" s="1"/>
  <c r="H18" i="1"/>
  <c r="G20" i="1"/>
  <c r="H22" i="1"/>
  <c r="G24" i="1"/>
  <c r="H26" i="1"/>
  <c r="G28" i="1"/>
  <c r="H30" i="1"/>
  <c r="G32" i="1"/>
  <c r="H34" i="1"/>
  <c r="G36" i="1"/>
  <c r="H38" i="1"/>
  <c r="G40"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H106" i="1"/>
  <c r="H110" i="1"/>
  <c r="H114" i="1"/>
  <c r="H118" i="1"/>
  <c r="H122" i="1"/>
  <c r="H126" i="1"/>
  <c r="H130" i="1"/>
  <c r="H134" i="1"/>
  <c r="H138" i="1"/>
  <c r="H142" i="1"/>
  <c r="H146" i="1"/>
  <c r="H149" i="1"/>
  <c r="H153" i="1"/>
  <c r="H157" i="1"/>
  <c r="H160" i="1"/>
  <c r="H164" i="1"/>
  <c r="H168" i="1"/>
  <c r="H172" i="1"/>
  <c r="H176" i="1"/>
  <c r="H180" i="1"/>
  <c r="H184" i="1"/>
  <c r="H188" i="1"/>
  <c r="H196" i="1"/>
  <c r="H200" i="1"/>
  <c r="H204" i="1"/>
  <c r="H208" i="1"/>
  <c r="H212" i="1"/>
  <c r="H216" i="1"/>
  <c r="H224" i="1"/>
  <c r="H228" i="1"/>
  <c r="H232" i="1"/>
  <c r="H236" i="1"/>
  <c r="H240" i="1"/>
  <c r="H244" i="1"/>
  <c r="H251" i="1"/>
  <c r="H255" i="1"/>
  <c r="H263" i="1"/>
  <c r="H1446" i="1"/>
  <c r="J1446" i="1"/>
  <c r="G1446" i="1"/>
  <c r="G1455" i="1"/>
  <c r="J1455" i="1"/>
  <c r="G1457" i="1"/>
  <c r="J1457" i="1"/>
  <c r="G1459" i="1"/>
  <c r="J1459" i="1"/>
  <c r="H1491" i="1"/>
  <c r="G1491" i="1"/>
  <c r="H1507" i="1"/>
  <c r="G1507" i="1"/>
  <c r="H1539" i="1"/>
  <c r="G1539" i="1"/>
  <c r="F253" i="4"/>
  <c r="D252" i="4"/>
  <c r="D392" i="1"/>
  <c r="E396" i="4"/>
  <c r="D391" i="1" s="1"/>
  <c r="F400" i="4"/>
  <c r="C395" i="1"/>
  <c r="F530" i="4"/>
  <c r="D529" i="4"/>
  <c r="C524" i="1"/>
  <c r="F543" i="4"/>
  <c r="C537" i="1"/>
  <c r="F550" i="4"/>
  <c r="C544" i="1"/>
  <c r="G1463" i="1"/>
  <c r="I1463" i="1" s="1"/>
  <c r="G1465" i="1"/>
  <c r="I1465" i="1" s="1"/>
  <c r="G1467" i="1"/>
  <c r="I1467" i="1" s="1"/>
  <c r="G1469" i="1"/>
  <c r="G1472" i="1"/>
  <c r="I1472" i="1" s="1"/>
  <c r="J1472" i="1"/>
  <c r="G1474" i="1"/>
  <c r="I1474" i="1" s="1"/>
  <c r="J1474" i="1"/>
  <c r="H1476" i="1"/>
  <c r="G1476" i="1"/>
  <c r="I1479" i="1"/>
  <c r="H1487" i="1"/>
  <c r="G1487" i="1"/>
  <c r="H1503" i="1"/>
  <c r="G1503" i="1"/>
  <c r="H1535" i="1"/>
  <c r="G1535" i="1"/>
  <c r="F244" i="4"/>
  <c r="D224" i="4"/>
  <c r="F312" i="4"/>
  <c r="D311" i="4"/>
  <c r="C307" i="1"/>
  <c r="F331" i="4"/>
  <c r="C326" i="1"/>
  <c r="F344" i="4"/>
  <c r="C339" i="1"/>
  <c r="E644" i="4"/>
  <c r="D638" i="1" s="1"/>
  <c r="D412" i="1"/>
  <c r="F587" i="4"/>
  <c r="C581" i="1"/>
  <c r="F590" i="4"/>
  <c r="C584" i="1"/>
  <c r="E5" i="6"/>
  <c r="D1300" i="1"/>
  <c r="F22" i="6"/>
  <c r="C1316" i="1"/>
  <c r="D1329" i="1"/>
  <c r="I25" i="3"/>
  <c r="H1440" i="1"/>
  <c r="G1440" i="1"/>
  <c r="I1440" i="1" s="1"/>
  <c r="H1442" i="1"/>
  <c r="G1442" i="1"/>
  <c r="I1442" i="1" s="1"/>
  <c r="H1444" i="1"/>
  <c r="G1444" i="1"/>
  <c r="I1444" i="1" s="1"/>
  <c r="G1447" i="1"/>
  <c r="I1447" i="1" s="1"/>
  <c r="J1447" i="1"/>
  <c r="G1449" i="1"/>
  <c r="I1449" i="1" s="1"/>
  <c r="J1449" i="1"/>
  <c r="G1451" i="1"/>
  <c r="I1451" i="1" s="1"/>
  <c r="J1451" i="1"/>
  <c r="H1455" i="1"/>
  <c r="G1456" i="1"/>
  <c r="I1456" i="1" s="1"/>
  <c r="H1457" i="1"/>
  <c r="G1458" i="1"/>
  <c r="I1458" i="1" s="1"/>
  <c r="H1459" i="1"/>
  <c r="G1460" i="1"/>
  <c r="I1460" i="1" s="1"/>
  <c r="H1461" i="1"/>
  <c r="J1463" i="1"/>
  <c r="J1465" i="1"/>
  <c r="J1467" i="1"/>
  <c r="J1476" i="1"/>
  <c r="H1515" i="1"/>
  <c r="G1515" i="1"/>
  <c r="H1523" i="1"/>
  <c r="G1523" i="1"/>
  <c r="H1531" i="1"/>
  <c r="G1531" i="1"/>
  <c r="E299" i="4"/>
  <c r="D299" i="1"/>
  <c r="D351" i="4"/>
  <c r="F356" i="4"/>
  <c r="C351" i="1"/>
  <c r="C358" i="1"/>
  <c r="D364" i="1"/>
  <c r="F369" i="4"/>
  <c r="D562" i="1"/>
  <c r="E567" i="4"/>
  <c r="F571" i="4"/>
  <c r="C565" i="1"/>
  <c r="D567" i="4"/>
  <c r="F574" i="4"/>
  <c r="C568" i="1"/>
  <c r="H1578" i="1"/>
  <c r="G1578" i="1"/>
  <c r="E252" i="4"/>
  <c r="D248" i="1" s="1"/>
  <c r="F264" i="4"/>
  <c r="D263" i="4"/>
  <c r="D643" i="4"/>
  <c r="F416" i="4"/>
  <c r="G190" i="9"/>
  <c r="E190" i="9" s="1"/>
  <c r="B190" i="9" s="1"/>
  <c r="F594" i="4"/>
  <c r="D593" i="4"/>
  <c r="E7" i="5"/>
  <c r="G310" i="9"/>
  <c r="E310" i="9" s="1"/>
  <c r="B310" i="9" s="1"/>
  <c r="F190" i="5"/>
  <c r="F207" i="5"/>
  <c r="D206" i="5"/>
  <c r="H29" i="3"/>
  <c r="B84" i="9"/>
  <c r="B116" i="9"/>
  <c r="G173" i="9"/>
  <c r="E173" i="9" s="1"/>
  <c r="B173" i="9" s="1"/>
  <c r="C1023" i="1"/>
  <c r="C1030" i="1"/>
  <c r="C1096" i="1"/>
  <c r="C1167" i="1"/>
  <c r="C1184" i="1"/>
  <c r="C1235" i="1"/>
  <c r="C1304" i="1"/>
  <c r="C1436" i="1"/>
  <c r="C1437" i="1"/>
  <c r="C1438" i="1"/>
  <c r="J1477" i="1"/>
  <c r="J1479" i="1"/>
  <c r="G1482" i="1"/>
  <c r="G1486" i="1"/>
  <c r="G1490" i="1"/>
  <c r="G1494" i="1"/>
  <c r="G1498" i="1"/>
  <c r="G1502" i="1"/>
  <c r="G1506" i="1"/>
  <c r="G1510" i="1"/>
  <c r="G1514" i="1"/>
  <c r="G1522" i="1"/>
  <c r="G1526" i="1"/>
  <c r="G1530" i="1"/>
  <c r="G1534" i="1"/>
  <c r="G1538" i="1"/>
  <c r="G1542" i="1"/>
  <c r="G1546" i="1"/>
  <c r="H1549" i="1"/>
  <c r="G1551" i="1"/>
  <c r="G1554" i="1"/>
  <c r="H1558" i="1"/>
  <c r="G1558" i="1"/>
  <c r="H1562" i="1"/>
  <c r="G1562" i="1"/>
  <c r="H1566" i="1"/>
  <c r="G1566" i="1"/>
  <c r="H1570" i="1"/>
  <c r="G1570" i="1"/>
  <c r="H1574" i="1"/>
  <c r="G1574" i="1"/>
  <c r="D7" i="4"/>
  <c r="E50" i="4"/>
  <c r="D46" i="1" s="1"/>
  <c r="H46" i="1" s="1"/>
  <c r="E82" i="4"/>
  <c r="D78" i="1" s="1"/>
  <c r="H78" i="1" s="1"/>
  <c r="F177" i="4"/>
  <c r="F216" i="4"/>
  <c r="D215" i="4"/>
  <c r="E363" i="4"/>
  <c r="D358" i="1" s="1"/>
  <c r="E643" i="4"/>
  <c r="D637" i="1" s="1"/>
  <c r="D421" i="4"/>
  <c r="E593" i="4"/>
  <c r="D587" i="1" s="1"/>
  <c r="D625" i="4"/>
  <c r="E118" i="5"/>
  <c r="D1096" i="1" s="1"/>
  <c r="G291" i="9"/>
  <c r="E291" i="9" s="1"/>
  <c r="B291" i="9" s="1"/>
  <c r="F149" i="5"/>
  <c r="D177" i="5"/>
  <c r="F180" i="5"/>
  <c r="F246" i="5"/>
  <c r="D245" i="5"/>
  <c r="D5" i="6"/>
  <c r="E23" i="9"/>
  <c r="B23" i="9" s="1"/>
  <c r="E31" i="9"/>
  <c r="B31" i="9" s="1"/>
  <c r="E39" i="9"/>
  <c r="B39" i="9" s="1"/>
  <c r="E47" i="9"/>
  <c r="B47" i="9" s="1"/>
  <c r="E55" i="9"/>
  <c r="B55" i="9" s="1"/>
  <c r="E63" i="9"/>
  <c r="B63" i="9" s="1"/>
  <c r="E71" i="9"/>
  <c r="B71" i="9" s="1"/>
  <c r="B94" i="9"/>
  <c r="D986" i="1"/>
  <c r="D1065" i="1"/>
  <c r="G1579" i="1"/>
  <c r="G178" i="9"/>
  <c r="E178" i="9" s="1"/>
  <c r="B178" i="9" s="1"/>
  <c r="E106" i="4"/>
  <c r="D102" i="1" s="1"/>
  <c r="H102" i="1" s="1"/>
  <c r="G186" i="9"/>
  <c r="E186" i="9" s="1"/>
  <c r="B186" i="9" s="1"/>
  <c r="F134" i="4"/>
  <c r="D133" i="4"/>
  <c r="F259" i="4"/>
  <c r="D299" i="4"/>
  <c r="F304" i="4"/>
  <c r="F460" i="4"/>
  <c r="D459" i="4"/>
  <c r="E472" i="4"/>
  <c r="D466" i="1" s="1"/>
  <c r="E484" i="4"/>
  <c r="D478" i="1" s="1"/>
  <c r="D580" i="4"/>
  <c r="F69" i="5"/>
  <c r="D78" i="5"/>
  <c r="F79" i="5"/>
  <c r="H308" i="9"/>
  <c r="F259" i="5"/>
  <c r="E258" i="5"/>
  <c r="D1235" i="1" s="1"/>
  <c r="F36" i="6"/>
  <c r="D35" i="6"/>
  <c r="F99" i="6"/>
  <c r="D89" i="6"/>
  <c r="D114" i="6"/>
  <c r="F130" i="6"/>
  <c r="D129" i="6"/>
  <c r="D12" i="5"/>
  <c r="E206" i="5"/>
  <c r="B77" i="9"/>
  <c r="B86" i="9"/>
  <c r="B93" i="9"/>
  <c r="B102" i="9"/>
  <c r="B109" i="9"/>
  <c r="B118" i="9"/>
  <c r="B128" i="9"/>
  <c r="B152" i="9"/>
  <c r="H21" i="9"/>
  <c r="G21" i="9"/>
  <c r="F8" i="5"/>
  <c r="E238" i="5"/>
  <c r="E5" i="7"/>
  <c r="D49" i="8"/>
  <c r="G170" i="9"/>
  <c r="E170" i="9" s="1"/>
  <c r="B170" i="9" s="1"/>
  <c r="G182" i="9"/>
  <c r="E182" i="9" s="1"/>
  <c r="B182" i="9" s="1"/>
  <c r="F214" i="9"/>
  <c r="B214" i="9" s="1"/>
  <c r="F230" i="9"/>
  <c r="B230" i="9" s="1"/>
  <c r="F246" i="9"/>
  <c r="B246" i="9" s="1"/>
  <c r="F257" i="9"/>
  <c r="B261" i="9"/>
  <c r="F262" i="9"/>
  <c r="B262"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6" i="9"/>
  <c r="E166" i="9" s="1"/>
  <c r="B166" i="9" s="1"/>
  <c r="H165" i="9"/>
  <c r="G192" i="9"/>
  <c r="E192" i="9" s="1"/>
  <c r="B192" i="9" s="1"/>
  <c r="G165" i="9"/>
  <c r="E165" i="9" s="1"/>
  <c r="B165" i="9" s="1"/>
  <c r="G164" i="9"/>
  <c r="E164" i="9" s="1"/>
  <c r="B164" i="9" s="1"/>
  <c r="G163" i="9"/>
  <c r="E163" i="9" s="1"/>
  <c r="B163" i="9" s="1"/>
  <c r="G162" i="9"/>
  <c r="E162" i="9" s="1"/>
  <c r="B162" i="9" s="1"/>
  <c r="G161" i="9"/>
  <c r="E161" i="9" s="1"/>
  <c r="B161" i="9" s="1"/>
  <c r="I10" i="9"/>
  <c r="G168" i="9"/>
  <c r="E168" i="9" s="1"/>
  <c r="B168" i="9" s="1"/>
  <c r="G172" i="9"/>
  <c r="E172" i="9" s="1"/>
  <c r="B172" i="9" s="1"/>
  <c r="G176" i="9"/>
  <c r="E176" i="9" s="1"/>
  <c r="B176" i="9" s="1"/>
  <c r="G180" i="9"/>
  <c r="E180" i="9" s="1"/>
  <c r="B180" i="9" s="1"/>
  <c r="G184" i="9"/>
  <c r="E184" i="9" s="1"/>
  <c r="B184" i="9" s="1"/>
  <c r="G188" i="9"/>
  <c r="E188" i="9" s="1"/>
  <c r="B188" i="9" s="1"/>
  <c r="M213" i="9"/>
  <c r="F312" i="9"/>
  <c r="E290" i="9"/>
  <c r="B290" i="9" s="1"/>
  <c r="E80" i="9"/>
  <c r="B80" i="9" s="1"/>
  <c r="E88" i="9"/>
  <c r="B88" i="9" s="1"/>
  <c r="E96" i="9"/>
  <c r="B96" i="9" s="1"/>
  <c r="E104" i="9"/>
  <c r="B104" i="9" s="1"/>
  <c r="E112" i="9"/>
  <c r="B112" i="9" s="1"/>
  <c r="E120" i="9"/>
  <c r="B120" i="9" s="1"/>
  <c r="B125" i="9"/>
  <c r="B129" i="9"/>
  <c r="B133" i="9"/>
  <c r="B137" i="9"/>
  <c r="B141" i="9"/>
  <c r="B145" i="9"/>
  <c r="B149" i="9"/>
  <c r="B153" i="9"/>
  <c r="B157" i="9"/>
  <c r="G167" i="9"/>
  <c r="E167" i="9" s="1"/>
  <c r="B167" i="9" s="1"/>
  <c r="G171" i="9"/>
  <c r="E171" i="9" s="1"/>
  <c r="B171" i="9" s="1"/>
  <c r="G175" i="9"/>
  <c r="E175" i="9" s="1"/>
  <c r="B175" i="9" s="1"/>
  <c r="G179" i="9"/>
  <c r="E179" i="9" s="1"/>
  <c r="B179" i="9" s="1"/>
  <c r="G183" i="9"/>
  <c r="E183" i="9" s="1"/>
  <c r="B183" i="9" s="1"/>
  <c r="G187" i="9"/>
  <c r="E187" i="9" s="1"/>
  <c r="B187" i="9" s="1"/>
  <c r="F221" i="9"/>
  <c r="B221" i="9" s="1"/>
  <c r="F226" i="9"/>
  <c r="B226" i="9" s="1"/>
  <c r="F242" i="9"/>
  <c r="B242" i="9" s="1"/>
  <c r="F253" i="9"/>
  <c r="B253" i="9" s="1"/>
  <c r="B257" i="9"/>
  <c r="F258" i="9"/>
  <c r="B258" i="9" s="1"/>
  <c r="F269" i="9"/>
  <c r="B269" i="9" s="1"/>
  <c r="E297" i="9"/>
  <c r="B297" i="9" s="1"/>
  <c r="E305" i="9"/>
  <c r="B305" i="9" s="1"/>
  <c r="B251" i="9"/>
  <c r="B252" i="9"/>
  <c r="B255" i="9"/>
  <c r="B256" i="9"/>
  <c r="B259" i="9"/>
  <c r="B260" i="9"/>
  <c r="B263" i="9"/>
  <c r="B264" i="9"/>
  <c r="B267" i="9"/>
  <c r="B268" i="9"/>
  <c r="B271" i="9"/>
  <c r="B282" i="9"/>
  <c r="E289" i="9"/>
  <c r="B289" i="9" s="1"/>
  <c r="E309" i="9"/>
  <c r="B309" i="9" s="1"/>
  <c r="G1453" i="1" l="1"/>
  <c r="H1453" i="1"/>
  <c r="I27" i="3"/>
  <c r="D1408" i="1"/>
  <c r="G1499" i="1"/>
  <c r="D42" i="8"/>
  <c r="C1517" i="1" s="1"/>
  <c r="H1481" i="1"/>
  <c r="G1483" i="1"/>
  <c r="E420" i="4"/>
  <c r="E151" i="4"/>
  <c r="D147" i="1" s="1"/>
  <c r="D159" i="1"/>
  <c r="G148" i="1"/>
  <c r="D1436" i="1"/>
  <c r="I29" i="3"/>
  <c r="G1096" i="1"/>
  <c r="H1096" i="1"/>
  <c r="G316" i="9"/>
  <c r="E316" i="9" s="1"/>
  <c r="G358" i="1"/>
  <c r="H358" i="1"/>
  <c r="G1300" i="1"/>
  <c r="H1300" i="1"/>
  <c r="H544" i="1"/>
  <c r="G544" i="1"/>
  <c r="H524" i="1"/>
  <c r="G524" i="1"/>
  <c r="E289" i="4"/>
  <c r="I17" i="3"/>
  <c r="D414" i="1"/>
  <c r="F238" i="5"/>
  <c r="D1215" i="1"/>
  <c r="E237" i="5"/>
  <c r="D7" i="5"/>
  <c r="F12" i="5"/>
  <c r="C990" i="1"/>
  <c r="F89" i="6"/>
  <c r="C1383" i="1"/>
  <c r="H478" i="1"/>
  <c r="G478" i="1"/>
  <c r="F133" i="4"/>
  <c r="C129" i="1"/>
  <c r="H986" i="1"/>
  <c r="G986" i="1"/>
  <c r="F421" i="4"/>
  <c r="C415" i="1"/>
  <c r="D420" i="4"/>
  <c r="F7" i="4"/>
  <c r="D6" i="4"/>
  <c r="C3" i="1"/>
  <c r="H1438" i="1"/>
  <c r="G1438" i="1"/>
  <c r="H1235" i="1"/>
  <c r="G1235" i="1"/>
  <c r="H1030" i="1"/>
  <c r="G1030" i="1"/>
  <c r="G311" i="9"/>
  <c r="C1183" i="1"/>
  <c r="F206" i="5"/>
  <c r="E68" i="5"/>
  <c r="E6" i="5" s="1"/>
  <c r="F263" i="4"/>
  <c r="C259" i="1"/>
  <c r="F567" i="4"/>
  <c r="C561" i="1"/>
  <c r="H562" i="1"/>
  <c r="G562" i="1"/>
  <c r="F363" i="4"/>
  <c r="G299" i="1"/>
  <c r="H299" i="1"/>
  <c r="E141" i="6"/>
  <c r="D1299" i="1"/>
  <c r="I24" i="3"/>
  <c r="F311" i="4"/>
  <c r="C306" i="1"/>
  <c r="E6" i="4"/>
  <c r="I1476" i="1"/>
  <c r="D528" i="4"/>
  <c r="F529" i="4"/>
  <c r="C523" i="1"/>
  <c r="H391" i="1"/>
  <c r="G391" i="1"/>
  <c r="F50" i="4"/>
  <c r="I1459" i="1"/>
  <c r="I1455" i="1"/>
  <c r="G46" i="1"/>
  <c r="D151" i="4"/>
  <c r="C192" i="1"/>
  <c r="F196" i="4"/>
  <c r="H513" i="1"/>
  <c r="G513" i="1"/>
  <c r="H27" i="3"/>
  <c r="F114" i="6"/>
  <c r="C1408" i="1"/>
  <c r="H1065" i="1"/>
  <c r="G1065" i="1"/>
  <c r="F215" i="4"/>
  <c r="C211" i="1"/>
  <c r="H1304" i="1"/>
  <c r="G1304" i="1"/>
  <c r="F643" i="4"/>
  <c r="C637" i="1"/>
  <c r="F106" i="4"/>
  <c r="D350" i="4"/>
  <c r="C346" i="1"/>
  <c r="F351" i="4"/>
  <c r="H581" i="1"/>
  <c r="G581" i="1"/>
  <c r="G339" i="1"/>
  <c r="H339" i="1"/>
  <c r="F213" i="9"/>
  <c r="B213" i="9" s="1"/>
  <c r="F129" i="6"/>
  <c r="C1423" i="1"/>
  <c r="F78" i="5"/>
  <c r="C1056" i="1"/>
  <c r="H466" i="1"/>
  <c r="G466" i="1"/>
  <c r="C294" i="1"/>
  <c r="D298" i="4"/>
  <c r="F299" i="4"/>
  <c r="D141" i="6"/>
  <c r="F5" i="6"/>
  <c r="H24" i="3"/>
  <c r="C1299" i="1"/>
  <c r="G318" i="9"/>
  <c r="E318" i="9" s="1"/>
  <c r="G308" i="9"/>
  <c r="E308" i="9" s="1"/>
  <c r="B308" i="9" s="1"/>
  <c r="F177" i="5"/>
  <c r="D176" i="5"/>
  <c r="C1154" i="1"/>
  <c r="D68" i="5"/>
  <c r="H1437" i="1"/>
  <c r="G1437" i="1"/>
  <c r="G1184" i="1"/>
  <c r="H1184" i="1"/>
  <c r="G1023" i="1"/>
  <c r="H1023" i="1"/>
  <c r="D985" i="1"/>
  <c r="I20" i="3"/>
  <c r="F484" i="4"/>
  <c r="H565" i="1"/>
  <c r="G565" i="1"/>
  <c r="H351" i="1"/>
  <c r="G351" i="1"/>
  <c r="D294" i="1"/>
  <c r="E298" i="4"/>
  <c r="H1316" i="1"/>
  <c r="G1316" i="1"/>
  <c r="H584" i="1"/>
  <c r="G584" i="1"/>
  <c r="H412" i="1"/>
  <c r="G412" i="1"/>
  <c r="H326" i="1"/>
  <c r="G326" i="1"/>
  <c r="H537" i="1"/>
  <c r="G537" i="1"/>
  <c r="G392" i="1"/>
  <c r="H392" i="1"/>
  <c r="I1446" i="1"/>
  <c r="G102" i="1"/>
  <c r="I1452" i="1"/>
  <c r="I1466" i="1"/>
  <c r="H311" i="9"/>
  <c r="D1183" i="1"/>
  <c r="F580" i="4"/>
  <c r="C574" i="1"/>
  <c r="D561" i="1"/>
  <c r="E528" i="4"/>
  <c r="E635" i="4" s="1"/>
  <c r="D629" i="1" s="1"/>
  <c r="H307" i="1"/>
  <c r="G307" i="1"/>
  <c r="H510" i="1"/>
  <c r="G510" i="1"/>
  <c r="G638" i="1"/>
  <c r="H638" i="1"/>
  <c r="F515" i="4"/>
  <c r="C509" i="1"/>
  <c r="C1524" i="1"/>
  <c r="D43" i="8"/>
  <c r="E21" i="9"/>
  <c r="F35" i="6"/>
  <c r="H25" i="3"/>
  <c r="C1329" i="1"/>
  <c r="E176" i="5"/>
  <c r="F459" i="4"/>
  <c r="C453" i="1"/>
  <c r="F245" i="5"/>
  <c r="C1222" i="1"/>
  <c r="D237" i="5"/>
  <c r="F625" i="4"/>
  <c r="C619" i="1"/>
  <c r="G1436" i="1"/>
  <c r="H1436" i="1"/>
  <c r="H1167" i="1"/>
  <c r="G1167" i="1"/>
  <c r="C587" i="1"/>
  <c r="F593" i="4"/>
  <c r="G568" i="1"/>
  <c r="H568" i="1"/>
  <c r="H364" i="1"/>
  <c r="G364" i="1"/>
  <c r="F224" i="4"/>
  <c r="C220" i="1"/>
  <c r="H395" i="1"/>
  <c r="G395" i="1"/>
  <c r="F252" i="4"/>
  <c r="C248" i="1"/>
  <c r="I1457" i="1"/>
  <c r="E350" i="4"/>
  <c r="G516" i="1"/>
  <c r="H516" i="1"/>
  <c r="I1468" i="1"/>
  <c r="K1451" i="9" l="1"/>
  <c r="I34" i="3"/>
  <c r="H159" i="1"/>
  <c r="G159" i="1"/>
  <c r="D407" i="4"/>
  <c r="F298" i="4"/>
  <c r="C293" i="1"/>
  <c r="H1056" i="1"/>
  <c r="G1056" i="1"/>
  <c r="G1517" i="1"/>
  <c r="H1517" i="1"/>
  <c r="H11" i="3"/>
  <c r="H17" i="3"/>
  <c r="D289" i="4"/>
  <c r="F151" i="4"/>
  <c r="C147" i="1"/>
  <c r="H306" i="1"/>
  <c r="G306" i="1"/>
  <c r="I28" i="3"/>
  <c r="D1435" i="1"/>
  <c r="G259" i="1"/>
  <c r="H259" i="1"/>
  <c r="H1183" i="1"/>
  <c r="G1183" i="1"/>
  <c r="H3" i="1"/>
  <c r="G3" i="1"/>
  <c r="G415" i="1"/>
  <c r="H415" i="1"/>
  <c r="G129" i="1"/>
  <c r="H129" i="1"/>
  <c r="H1383" i="1"/>
  <c r="G1383" i="1"/>
  <c r="D6" i="5"/>
  <c r="H20" i="3"/>
  <c r="F7" i="5"/>
  <c r="C985" i="1"/>
  <c r="E291" i="4"/>
  <c r="D287" i="1" s="1"/>
  <c r="D285" i="1"/>
  <c r="E413" i="4"/>
  <c r="G220" i="1"/>
  <c r="H220" i="1"/>
  <c r="B21" i="9"/>
  <c r="G192" i="1"/>
  <c r="H192" i="1"/>
  <c r="D293" i="1"/>
  <c r="E407" i="4"/>
  <c r="D402" i="1" s="1"/>
  <c r="F68" i="5"/>
  <c r="H21" i="3"/>
  <c r="C1046" i="1"/>
  <c r="H294" i="1"/>
  <c r="G294" i="1"/>
  <c r="H637" i="1"/>
  <c r="G637" i="1"/>
  <c r="G211" i="1"/>
  <c r="H211" i="1"/>
  <c r="H1408" i="1"/>
  <c r="G1408" i="1"/>
  <c r="D636" i="4"/>
  <c r="F528" i="4"/>
  <c r="C522" i="1"/>
  <c r="E311" i="9"/>
  <c r="B311" i="9" s="1"/>
  <c r="F6" i="4"/>
  <c r="H16" i="3"/>
  <c r="D412" i="4"/>
  <c r="D290" i="4"/>
  <c r="C2" i="1"/>
  <c r="I23" i="3"/>
  <c r="D1214" i="1"/>
  <c r="E315" i="9"/>
  <c r="I10" i="3" s="1"/>
  <c r="B316" i="9"/>
  <c r="G248" i="1"/>
  <c r="H248" i="1"/>
  <c r="G619" i="1"/>
  <c r="H619" i="1"/>
  <c r="G1329" i="1"/>
  <c r="H1329" i="1"/>
  <c r="H22" i="3"/>
  <c r="F176" i="5"/>
  <c r="C1153" i="1"/>
  <c r="D175" i="5"/>
  <c r="H1299" i="1"/>
  <c r="G1299" i="1"/>
  <c r="D408" i="4"/>
  <c r="F350" i="4"/>
  <c r="C345" i="1"/>
  <c r="G523" i="1"/>
  <c r="H523" i="1"/>
  <c r="E290" i="4"/>
  <c r="D286" i="1" s="1"/>
  <c r="I16" i="3"/>
  <c r="E412" i="4"/>
  <c r="D2" i="1"/>
  <c r="F420" i="4"/>
  <c r="D635" i="4"/>
  <c r="C414" i="1"/>
  <c r="H453" i="1"/>
  <c r="G453" i="1"/>
  <c r="I35" i="3"/>
  <c r="C1518" i="1"/>
  <c r="H574" i="1"/>
  <c r="G574" i="1"/>
  <c r="E408" i="4"/>
  <c r="D403" i="1" s="1"/>
  <c r="D345" i="1"/>
  <c r="F237" i="5"/>
  <c r="H23" i="3"/>
  <c r="C1214" i="1"/>
  <c r="H1524" i="1"/>
  <c r="G1524" i="1"/>
  <c r="H587" i="1"/>
  <c r="G587" i="1"/>
  <c r="H1222" i="1"/>
  <c r="G1222" i="1"/>
  <c r="H19" i="9"/>
  <c r="E19" i="9" s="1"/>
  <c r="B19" i="9" s="1"/>
  <c r="D1153" i="1"/>
  <c r="E175" i="5"/>
  <c r="D1152" i="1" s="1"/>
  <c r="I22" i="3"/>
  <c r="G313" i="9"/>
  <c r="E313" i="9" s="1"/>
  <c r="H509" i="1"/>
  <c r="G509" i="1"/>
  <c r="E636" i="4"/>
  <c r="D630" i="1" s="1"/>
  <c r="D522" i="1"/>
  <c r="D984" i="1"/>
  <c r="G1154" i="1"/>
  <c r="H1154" i="1"/>
  <c r="B318" i="9"/>
  <c r="E317" i="9"/>
  <c r="H28" i="3"/>
  <c r="F141" i="6"/>
  <c r="C1435" i="1"/>
  <c r="H9" i="3" s="1"/>
  <c r="G1423" i="1"/>
  <c r="H1423" i="1"/>
  <c r="G314" i="9"/>
  <c r="E314" i="9" s="1"/>
  <c r="B314" i="9" s="1"/>
  <c r="H346" i="1"/>
  <c r="G346" i="1"/>
  <c r="H561" i="1"/>
  <c r="G561" i="1"/>
  <c r="D1046" i="1"/>
  <c r="I21" i="3"/>
  <c r="H990" i="1"/>
  <c r="G990" i="1"/>
  <c r="H1215" i="1"/>
  <c r="G1215" i="1"/>
  <c r="H278" i="9" l="1"/>
  <c r="I9" i="3"/>
  <c r="K3" i="9"/>
  <c r="G1214" i="1"/>
  <c r="H1214" i="1"/>
  <c r="C629" i="1"/>
  <c r="F635" i="4"/>
  <c r="G345" i="1"/>
  <c r="H345" i="1"/>
  <c r="G147" i="1"/>
  <c r="H147" i="1"/>
  <c r="F636" i="4"/>
  <c r="C630" i="1"/>
  <c r="E640" i="4"/>
  <c r="E415" i="4"/>
  <c r="D410" i="1" s="1"/>
  <c r="D408" i="1"/>
  <c r="H293" i="1"/>
  <c r="G293" i="1"/>
  <c r="N3" i="9"/>
  <c r="B313" i="9"/>
  <c r="E312" i="9"/>
  <c r="I11" i="3" s="1"/>
  <c r="F290" i="4"/>
  <c r="C286" i="1"/>
  <c r="D639" i="4"/>
  <c r="F412" i="4"/>
  <c r="C407" i="1"/>
  <c r="H1435" i="1"/>
  <c r="G1435" i="1"/>
  <c r="H2" i="1"/>
  <c r="G2" i="1"/>
  <c r="G985" i="1"/>
  <c r="H985" i="1"/>
  <c r="F408" i="4"/>
  <c r="C403" i="1"/>
  <c r="F175" i="5"/>
  <c r="C1152" i="1"/>
  <c r="G1046" i="1"/>
  <c r="H1046" i="1"/>
  <c r="D413" i="4"/>
  <c r="D291" i="4"/>
  <c r="C285" i="1"/>
  <c r="F289" i="4"/>
  <c r="H1518" i="1"/>
  <c r="G1518" i="1"/>
  <c r="H414" i="1"/>
  <c r="G414" i="1"/>
  <c r="E639" i="4"/>
  <c r="E414" i="4"/>
  <c r="D409" i="1" s="1"/>
  <c r="D407" i="1"/>
  <c r="H1153" i="1"/>
  <c r="G1153" i="1"/>
  <c r="H522" i="1"/>
  <c r="G522" i="1"/>
  <c r="G278" i="9"/>
  <c r="G285" i="9"/>
  <c r="E285" i="9" s="1"/>
  <c r="B285" i="9" s="1"/>
  <c r="F6" i="5"/>
  <c r="C984" i="1"/>
  <c r="F407" i="4"/>
  <c r="C402" i="1"/>
  <c r="E278" i="9" l="1"/>
  <c r="E277" i="9" s="1"/>
  <c r="H8" i="3"/>
  <c r="H984" i="1"/>
  <c r="G984" i="1"/>
  <c r="G285" i="1"/>
  <c r="H285" i="1"/>
  <c r="G407" i="1"/>
  <c r="H407" i="1"/>
  <c r="H286" i="1"/>
  <c r="G286" i="1"/>
  <c r="D633" i="1"/>
  <c r="E641" i="4"/>
  <c r="D640" i="4"/>
  <c r="F413" i="4"/>
  <c r="C408" i="1"/>
  <c r="D415" i="4"/>
  <c r="D414" i="4"/>
  <c r="D634" i="1"/>
  <c r="E642" i="4"/>
  <c r="F291" i="4"/>
  <c r="C287" i="1"/>
  <c r="H1152" i="1"/>
  <c r="G1152" i="1"/>
  <c r="G402" i="1"/>
  <c r="H402" i="1"/>
  <c r="B278" i="9"/>
  <c r="H403" i="1"/>
  <c r="G403" i="1"/>
  <c r="D641" i="4"/>
  <c r="C633" i="1"/>
  <c r="F639" i="4"/>
  <c r="G630" i="1"/>
  <c r="H630" i="1"/>
  <c r="H629" i="1"/>
  <c r="G629" i="1"/>
  <c r="H633" i="1" l="1"/>
  <c r="G633" i="1"/>
  <c r="H408" i="1"/>
  <c r="G408" i="1"/>
  <c r="F641" i="4"/>
  <c r="C635" i="1"/>
  <c r="M3" i="9"/>
  <c r="I8" i="3"/>
  <c r="E646" i="4"/>
  <c r="D636" i="1"/>
  <c r="G287" i="1"/>
  <c r="H287" i="1"/>
  <c r="F414" i="4"/>
  <c r="C409" i="1"/>
  <c r="D642" i="4"/>
  <c r="F640" i="4"/>
  <c r="C634" i="1"/>
  <c r="F415" i="4"/>
  <c r="C410" i="1"/>
  <c r="D635" i="1"/>
  <c r="E645" i="4"/>
  <c r="D646" i="4" l="1"/>
  <c r="F642" i="4"/>
  <c r="C636" i="1"/>
  <c r="G409" i="1"/>
  <c r="H409" i="1"/>
  <c r="D645" i="4"/>
  <c r="D639" i="1"/>
  <c r="I18" i="3"/>
  <c r="G634" i="1"/>
  <c r="H634" i="1"/>
  <c r="I19" i="3"/>
  <c r="D640" i="1"/>
  <c r="H635" i="1"/>
  <c r="G635" i="1"/>
  <c r="H410" i="1"/>
  <c r="G410" i="1"/>
  <c r="G636" i="1" l="1"/>
  <c r="H636" i="1"/>
  <c r="H18" i="3"/>
  <c r="F645" i="4"/>
  <c r="C639" i="1"/>
  <c r="H19" i="3"/>
  <c r="C640" i="1"/>
  <c r="F646" i="4"/>
  <c r="G276" i="9"/>
  <c r="E276" i="9" s="1"/>
  <c r="B276" i="9" s="1"/>
  <c r="G640" i="1" l="1"/>
  <c r="H640" i="1"/>
  <c r="H7" i="3"/>
  <c r="H639" i="1"/>
  <c r="G639" i="1"/>
  <c r="J3" i="9" l="1"/>
  <c r="M272" i="9" l="1"/>
  <c r="L272" i="9"/>
  <c r="G274" i="9"/>
  <c r="H274" i="9"/>
  <c r="G18" i="9"/>
  <c r="G16" i="9"/>
  <c r="K6" i="9"/>
  <c r="H18" i="9"/>
  <c r="J12" i="9"/>
  <c r="I9" i="9"/>
  <c r="I17" i="9"/>
  <c r="J11" i="9"/>
  <c r="I8" i="9"/>
  <c r="K7" i="9"/>
  <c r="L15" i="9"/>
  <c r="I5" i="9"/>
  <c r="G15" i="9"/>
  <c r="M15" i="9"/>
  <c r="I6" i="9"/>
  <c r="K12" i="9"/>
  <c r="K9" i="9"/>
  <c r="I12" i="9"/>
  <c r="J5" i="9"/>
  <c r="G17" i="9"/>
  <c r="J8" i="9"/>
  <c r="H16" i="9"/>
  <c r="J7" i="9"/>
  <c r="K8" i="9"/>
  <c r="J13" i="9"/>
  <c r="K5" i="9"/>
  <c r="J10" i="9"/>
  <c r="H15" i="9"/>
  <c r="I7" i="9"/>
  <c r="K13" i="9"/>
  <c r="H17" i="9"/>
  <c r="L16" i="9"/>
  <c r="K11" i="9"/>
  <c r="J17" i="9"/>
  <c r="K10" i="9"/>
  <c r="J9" i="9"/>
  <c r="J6" i="9"/>
  <c r="I11" i="9"/>
  <c r="M16" i="9"/>
  <c r="I13" i="9"/>
  <c r="F272" i="9" l="1"/>
  <c r="B272" i="9" s="1"/>
  <c r="F16" i="9"/>
  <c r="E13" i="9"/>
  <c r="B13" i="9" s="1"/>
  <c r="E17" i="9"/>
  <c r="B17" i="9" s="1"/>
  <c r="E5" i="9"/>
  <c r="B5" i="9" s="1"/>
  <c r="E6" i="9"/>
  <c r="B6" i="9" s="1"/>
  <c r="F15" i="9"/>
  <c r="E10" i="9"/>
  <c r="B10" i="9" s="1"/>
  <c r="E274" i="9"/>
  <c r="E11" i="9"/>
  <c r="B11" i="9" s="1"/>
  <c r="E12" i="9"/>
  <c r="B12" i="9" s="1"/>
  <c r="E9" i="9"/>
  <c r="B9" i="9" s="1"/>
  <c r="E16" i="9"/>
  <c r="E7" i="9"/>
  <c r="B7" i="9" s="1"/>
  <c r="E15" i="9"/>
  <c r="E8" i="9"/>
  <c r="B8" i="9" s="1"/>
  <c r="E18" i="9"/>
  <c r="B18" i="9" s="1"/>
  <c r="F20" i="9" l="1"/>
  <c r="F14" i="9"/>
  <c r="B16" i="9"/>
  <c r="B274" i="9"/>
  <c r="E20" i="9"/>
  <c r="I7" i="3" s="1"/>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<sst xmlns="http://schemas.openxmlformats.org/spreadsheetml/2006/main" count="4374" uniqueCount="3426">
  <si>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</si>
  <si>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</si>
  <si>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</si>
  <si>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</si>
  <si>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</si>
  <si>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</si>
  <si>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</si>
  <si>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</si>
  <si>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</si>
  <si>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</si>
  <si>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</si>
  <si>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</si>
  <si>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</si>
  <si>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</si>
  <si>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</si>
  <si>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</si>
  <si>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</si>
  <si>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</si>
  <si>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</si>
  <si>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</si>
  <si>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</si>
  <si>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</si>
  <si>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</si>
  <si>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</si>
  <si>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</si>
  <si>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</si>
  <si>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</si>
  <si>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</si>
  <si>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</si>
  <si>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</si>
  <si>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</si>
  <si>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ZRINSKIH NUŠTAR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</si>
  <si>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</si>
  <si>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</si>
  <si>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</si>
  <si>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</si>
  <si>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</si>
  <si>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</si>
  <si>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</si>
  <si>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</si>
  <si>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</si>
  <si>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</si>
  <si>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</si>
  <si>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</si>
  <si>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</si>
  <si>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</si>
  <si>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</si>
  <si>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</si>
  <si>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</si>
  <si>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10135 - OSNOVNA ŠKOLA ZRINSKIH NUŠTAR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</si>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</sst>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2248303.7200000002</v>
      </c>
      <c r="D2" s="6">
        <f>'PR-RAS'!E6</f>
        <v>2320930.4000000004</v>
      </c>
      <c r="E2" s="6">
        <v>0</v>
      </c>
      <c r="F2" s="6">
        <v>0</v>
      </c>
      <c r="G2" s="7">
        <f t="shared" ref="G2:G264" si="0">(B2/1000)*(C2*1+D2*2)</f>
        <v>6890.1645200000012</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2046437.5100000002</v>
      </c>
      <c r="D46" s="1">
        <f>'PR-RAS'!E50</f>
        <v>2174111.0499999998</v>
      </c>
      <c r="E46" s="1">
        <v>0</v>
      </c>
      <c r="F46" s="1">
        <v>0</v>
      </c>
      <c r="G46" s="2">
        <f t="shared" si="0"/>
        <v>287759.68244999996</v>
      </c>
      <c r="H46" s="2">
        <f t="shared" si="1"/>
        <v>0.53999999957159162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1619045.7000000002</v>
      </c>
      <c r="D64" s="1">
        <f>'PR-RAS'!E68</f>
        <v>1984425.38</v>
      </c>
      <c r="E64" s="1">
        <v>0</v>
      </c>
      <c r="F64" s="1">
        <v>0</v>
      </c>
      <c r="G64" s="2">
        <f t="shared" si="0"/>
        <v>352037.47697999998</v>
      </c>
      <c r="H64" s="2">
        <f t="shared" si="1"/>
        <v>0.67999999970197678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1609552.11</v>
      </c>
      <c r="D65" s="1">
        <f>'PR-RAS'!E69</f>
        <v>1978677.46</v>
      </c>
      <c r="E65" s="1">
        <v>0</v>
      </c>
      <c r="F65" s="1">
        <v>0</v>
      </c>
      <c r="G65" s="2">
        <f t="shared" si="0"/>
        <v>356282.04992000002</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9493.59</v>
      </c>
      <c r="D66" s="1">
        <f>'PR-RAS'!E70</f>
        <v>5747.92</v>
      </c>
      <c r="E66" s="1">
        <v>0</v>
      </c>
      <c r="F66" s="1">
        <v>0</v>
      </c>
      <c r="G66" s="2">
        <f t="shared" si="0"/>
        <v>1364.31295</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427391.81</v>
      </c>
      <c r="D70" s="1">
        <f>'PR-RAS'!E74</f>
        <v>189592.77</v>
      </c>
      <c r="E70" s="1">
        <v>0</v>
      </c>
      <c r="F70" s="1">
        <v>0</v>
      </c>
      <c r="G70" s="2">
        <f t="shared" si="0"/>
        <v>55653.837150000007</v>
      </c>
      <c r="H70" s="2">
        <f t="shared" si="1"/>
        <v>0.42000000001280569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427391.81</v>
      </c>
      <c r="D71" s="1">
        <f>'PR-RAS'!E75</f>
        <v>189592.77</v>
      </c>
      <c r="E71" s="1">
        <v>0</v>
      </c>
      <c r="F71" s="1">
        <v>0</v>
      </c>
      <c r="G71" s="2">
        <f t="shared" si="0"/>
        <v>56460.414500000006</v>
      </c>
      <c r="H71" s="2">
        <f t="shared" si="1"/>
        <v>0.42000000001280569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92.9</v>
      </c>
      <c r="E73" s="1">
        <v>0</v>
      </c>
      <c r="F73" s="1">
        <v>0</v>
      </c>
      <c r="G73" s="2">
        <f t="shared" si="0"/>
        <v>13.377599999999999</v>
      </c>
      <c r="H73" s="2">
        <f t="shared" si="1"/>
        <v>9.9999999999994316E-2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92.9</v>
      </c>
      <c r="E74" s="1">
        <v>0</v>
      </c>
      <c r="F74" s="1">
        <v>0</v>
      </c>
      <c r="G74" s="2">
        <f t="shared" si="0"/>
        <v>13.5634</v>
      </c>
      <c r="H74" s="2">
        <f t="shared" si="1"/>
        <v>9.9999999999994316E-2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76.930000000000007</v>
      </c>
      <c r="D78" s="1">
        <f>'PR-RAS'!E82</f>
        <v>74.930000000000007</v>
      </c>
      <c r="E78" s="1">
        <v>0</v>
      </c>
      <c r="F78" s="1">
        <v>0</v>
      </c>
      <c r="G78" s="2">
        <f t="shared" si="0"/>
        <v>17.46283</v>
      </c>
      <c r="H78" s="2">
        <f t="shared" si="1"/>
        <v>0.13999999999998636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76.930000000000007</v>
      </c>
      <c r="D79" s="1">
        <f>'PR-RAS'!E83</f>
        <v>74.930000000000007</v>
      </c>
      <c r="E79" s="1">
        <v>0</v>
      </c>
      <c r="F79" s="1">
        <v>0</v>
      </c>
      <c r="G79" s="2">
        <f t="shared" si="0"/>
        <v>17.689620000000001</v>
      </c>
      <c r="H79" s="2">
        <f t="shared" si="1"/>
        <v>0.13999999999998636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76.930000000000007</v>
      </c>
      <c r="D81" s="1">
        <f>'PR-RAS'!E85</f>
        <v>74.930000000000007</v>
      </c>
      <c r="E81" s="1">
        <v>0</v>
      </c>
      <c r="F81" s="1">
        <v>0</v>
      </c>
      <c r="G81" s="2">
        <f t="shared" si="0"/>
        <v>18.143200000000004</v>
      </c>
      <c r="H81" s="2">
        <f t="shared" si="1"/>
        <v>0.13999999999998636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328.14</v>
      </c>
      <c r="D102" s="1">
        <f>'PR-RAS'!E106</f>
        <v>156.38999999999999</v>
      </c>
      <c r="E102" s="1">
        <v>0</v>
      </c>
      <c r="F102" s="1">
        <v>0</v>
      </c>
      <c r="G102" s="2">
        <f t="shared" si="0"/>
        <v>64.732919999999993</v>
      </c>
      <c r="H102" s="2">
        <f t="shared" si="1"/>
        <v>0.52999999999997272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328.14</v>
      </c>
      <c r="D108" s="1">
        <f>'PR-RAS'!E112</f>
        <v>156.38999999999999</v>
      </c>
      <c r="E108" s="1">
        <v>0</v>
      </c>
      <c r="F108" s="1">
        <v>0</v>
      </c>
      <c r="G108" s="2">
        <f t="shared" si="0"/>
        <v>68.578440000000001</v>
      </c>
      <c r="H108" s="2">
        <f t="shared" si="1"/>
        <v>0.52999999999997272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328.14</v>
      </c>
      <c r="D113" s="1">
        <f>'PR-RAS'!E117</f>
        <v>156.38999999999999</v>
      </c>
      <c r="E113" s="1">
        <v>0</v>
      </c>
      <c r="F113" s="1">
        <v>0</v>
      </c>
      <c r="G113" s="2">
        <f t="shared" si="0"/>
        <v>71.78304</v>
      </c>
      <c r="H113" s="2">
        <f t="shared" si="1"/>
        <v>0.52999999999997272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7458.7000000000007</v>
      </c>
      <c r="D120" s="1">
        <f>'PR-RAS'!E124</f>
        <v>2603.31</v>
      </c>
      <c r="E120" s="1">
        <v>0</v>
      </c>
      <c r="F120" s="1">
        <v>0</v>
      </c>
      <c r="G120" s="2">
        <f t="shared" si="0"/>
        <v>1507.1730799999998</v>
      </c>
      <c r="H120" s="2">
        <f t="shared" si="1"/>
        <v>0.60999999999921783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5336.14</v>
      </c>
      <c r="D121" s="1">
        <f>'PR-RAS'!E125</f>
        <v>1963.31</v>
      </c>
      <c r="E121" s="1">
        <v>0</v>
      </c>
      <c r="F121" s="1">
        <v>0</v>
      </c>
      <c r="G121" s="2">
        <f t="shared" si="0"/>
        <v>1111.5311999999999</v>
      </c>
      <c r="H121" s="2">
        <f t="shared" si="1"/>
        <v>0.45000000000027285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5336.14</v>
      </c>
      <c r="D123" s="1">
        <f>'PR-RAS'!E127</f>
        <v>1963.31</v>
      </c>
      <c r="E123" s="1">
        <v>0</v>
      </c>
      <c r="F123" s="1">
        <v>0</v>
      </c>
      <c r="G123" s="2">
        <f t="shared" si="0"/>
        <v>1130.05672</v>
      </c>
      <c r="H123" s="2">
        <f t="shared" si="1"/>
        <v>0.45000000000027285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2122.56</v>
      </c>
      <c r="D124" s="1">
        <f>'PR-RAS'!E128</f>
        <v>640</v>
      </c>
      <c r="E124" s="1">
        <v>0</v>
      </c>
      <c r="F124" s="1">
        <v>0</v>
      </c>
      <c r="G124" s="2">
        <f t="shared" si="0"/>
        <v>418.51488000000001</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2122.56</v>
      </c>
      <c r="D125" s="1">
        <f>'PR-RAS'!E129</f>
        <v>640</v>
      </c>
      <c r="E125" s="1">
        <v>0</v>
      </c>
      <c r="F125" s="1">
        <v>0</v>
      </c>
      <c r="G125" s="2">
        <f t="shared" si="0"/>
        <v>421.91744</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194002.44</v>
      </c>
      <c r="D129" s="1">
        <f>'PR-RAS'!E133</f>
        <v>143984.72</v>
      </c>
      <c r="E129" s="1">
        <v>0</v>
      </c>
      <c r="F129" s="1">
        <v>0</v>
      </c>
      <c r="G129" s="2">
        <f t="shared" si="0"/>
        <v>61692.40064</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194002.44</v>
      </c>
      <c r="D130" s="1">
        <f>'PR-RAS'!E134</f>
        <v>143984.72</v>
      </c>
      <c r="E130" s="1">
        <v>0</v>
      </c>
      <c r="F130" s="1">
        <v>0</v>
      </c>
      <c r="G130" s="2">
        <f t="shared" si="0"/>
        <v>62174.372520000004</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194002.44</v>
      </c>
      <c r="D131" s="1">
        <f>'PR-RAS'!E135</f>
        <v>140989.46</v>
      </c>
      <c r="E131" s="1">
        <v>0</v>
      </c>
      <c r="F131" s="1">
        <v>0</v>
      </c>
      <c r="G131" s="2">
        <f t="shared" si="0"/>
        <v>61877.576800000003</v>
      </c>
      <c r="H131" s="2">
        <f t="shared" si="1"/>
        <v>0.89999999999417923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2995.26</v>
      </c>
      <c r="E132" s="1">
        <v>0</v>
      </c>
      <c r="F132" s="1">
        <v>0</v>
      </c>
      <c r="G132" s="2">
        <f t="shared" si="0"/>
        <v>784.75812000000008</v>
      </c>
      <c r="H132" s="2">
        <f t="shared" si="1"/>
        <v>0.26000000000021828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1973015.03</v>
      </c>
      <c r="D147" s="1">
        <f>'PR-RAS'!E151</f>
        <v>2283037.0499999993</v>
      </c>
      <c r="E147" s="1">
        <v>0</v>
      </c>
      <c r="F147" s="1">
        <v>0</v>
      </c>
      <c r="G147" s="2">
        <f t="shared" si="0"/>
        <v>954707.01297999977</v>
      </c>
      <c r="H147" s="2">
        <f t="shared" si="1"/>
        <v>7.9999999376013875E-2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1468337.62</v>
      </c>
      <c r="D148" s="1">
        <f>'PR-RAS'!E152</f>
        <v>1851189.5999999999</v>
      </c>
      <c r="E148" s="1">
        <v>0</v>
      </c>
      <c r="F148" s="1">
        <v>0</v>
      </c>
      <c r="G148" s="2">
        <f t="shared" si="0"/>
        <v>760095.37254000001</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1205688.33</v>
      </c>
      <c r="D149" s="1">
        <f>'PR-RAS'!E153</f>
        <v>1529215.14</v>
      </c>
      <c r="E149" s="1">
        <v>0</v>
      </c>
      <c r="F149" s="1">
        <v>0</v>
      </c>
      <c r="G149" s="2">
        <f t="shared" si="0"/>
        <v>631089.55427999992</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1146899.94</v>
      </c>
      <c r="D150" s="1">
        <f>'PR-RAS'!E154</f>
        <v>1469438.52</v>
      </c>
      <c r="E150" s="1">
        <v>0</v>
      </c>
      <c r="F150" s="1">
        <v>0</v>
      </c>
      <c r="G150" s="2">
        <f t="shared" si="0"/>
        <v>608780.77001999994</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32158.32</v>
      </c>
      <c r="D152" s="1">
        <f>'PR-RAS'!E156</f>
        <v>38522.92</v>
      </c>
      <c r="E152" s="1">
        <v>0</v>
      </c>
      <c r="F152" s="1">
        <v>0</v>
      </c>
      <c r="G152" s="2">
        <f t="shared" si="0"/>
        <v>16489.828160000001</v>
      </c>
      <c r="H152" s="2">
        <f t="shared" si="1"/>
        <v>0.40000000000145519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26630.07</v>
      </c>
      <c r="D153" s="1">
        <f>'PR-RAS'!E157</f>
        <v>21253.7</v>
      </c>
      <c r="E153" s="1">
        <v>0</v>
      </c>
      <c r="F153" s="1">
        <v>0</v>
      </c>
      <c r="G153" s="2">
        <f t="shared" si="0"/>
        <v>10508.89544</v>
      </c>
      <c r="H153" s="2">
        <f t="shared" si="1"/>
        <v>0.36999999999898137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63710.57</v>
      </c>
      <c r="D154" s="1">
        <f>'PR-RAS'!E158</f>
        <v>69654.03</v>
      </c>
      <c r="E154" s="1">
        <v>0</v>
      </c>
      <c r="F154" s="1">
        <v>0</v>
      </c>
      <c r="G154" s="2">
        <f t="shared" si="0"/>
        <v>31061.85039</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198938.72</v>
      </c>
      <c r="D155" s="1">
        <f>'PR-RAS'!E159</f>
        <v>252320.43</v>
      </c>
      <c r="E155" s="1">
        <v>0</v>
      </c>
      <c r="F155" s="1">
        <v>0</v>
      </c>
      <c r="G155" s="2">
        <f t="shared" si="0"/>
        <v>108351.25532</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198938.72</v>
      </c>
      <c r="D157" s="1">
        <f>'PR-RAS'!E161</f>
        <v>252320.43</v>
      </c>
      <c r="E157" s="1">
        <v>0</v>
      </c>
      <c r="F157" s="1">
        <v>0</v>
      </c>
      <c r="G157" s="2">
        <f t="shared" si="0"/>
        <v>109758.41447999999</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454335.89</v>
      </c>
      <c r="D159" s="1">
        <f>'PR-RAS'!E163</f>
        <v>296337.01</v>
      </c>
      <c r="E159" s="1">
        <v>0</v>
      </c>
      <c r="F159" s="1">
        <v>0</v>
      </c>
      <c r="G159" s="2">
        <f t="shared" si="0"/>
        <v>165427.56578</v>
      </c>
      <c r="H159" s="2">
        <f t="shared" si="1"/>
        <v>0.11999999999534339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99458.099999999991</v>
      </c>
      <c r="D160" s="1">
        <f>'PR-RAS'!E164</f>
        <v>50553.79</v>
      </c>
      <c r="E160" s="1">
        <v>0</v>
      </c>
      <c r="F160" s="1">
        <v>0</v>
      </c>
      <c r="G160" s="2">
        <f t="shared" si="0"/>
        <v>31889.94312</v>
      </c>
      <c r="H160" s="2">
        <f t="shared" si="1"/>
        <v>0.30999999999039574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33985.879999999997</v>
      </c>
      <c r="D161" s="1">
        <f>'PR-RAS'!E165</f>
        <v>3164.52</v>
      </c>
      <c r="E161" s="1">
        <v>0</v>
      </c>
      <c r="F161" s="1">
        <v>0</v>
      </c>
      <c r="G161" s="2">
        <f t="shared" si="0"/>
        <v>6450.3872000000001</v>
      </c>
      <c r="H161" s="2">
        <f t="shared" si="1"/>
        <v>0.60000000000263753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36816.879999999997</v>
      </c>
      <c r="D162" s="1">
        <f>'PR-RAS'!E166</f>
        <v>40190.29</v>
      </c>
      <c r="E162" s="1">
        <v>0</v>
      </c>
      <c r="F162" s="1">
        <v>0</v>
      </c>
      <c r="G162" s="2">
        <f t="shared" si="0"/>
        <v>18868.79106</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28013.53</v>
      </c>
      <c r="D163" s="1">
        <f>'PR-RAS'!E167</f>
        <v>6967.61</v>
      </c>
      <c r="E163" s="1">
        <v>0</v>
      </c>
      <c r="F163" s="1">
        <v>0</v>
      </c>
      <c r="G163" s="2">
        <f t="shared" si="0"/>
        <v>6795.6975000000002</v>
      </c>
      <c r="H163" s="2">
        <f t="shared" si="1"/>
        <v>0.86000000000149157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641.80999999999995</v>
      </c>
      <c r="D164" s="1">
        <f>'PR-RAS'!E168</f>
        <v>231.37</v>
      </c>
      <c r="E164" s="1">
        <v>0</v>
      </c>
      <c r="F164" s="1">
        <v>0</v>
      </c>
      <c r="G164" s="2">
        <f t="shared" si="0"/>
        <v>180.04165</v>
      </c>
      <c r="H164" s="2">
        <f t="shared" si="1"/>
        <v>0.56000000000005912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151746.73000000001</v>
      </c>
      <c r="D165" s="1">
        <f>'PR-RAS'!E169</f>
        <v>133720.82</v>
      </c>
      <c r="E165" s="1">
        <v>0</v>
      </c>
      <c r="F165" s="1">
        <v>0</v>
      </c>
      <c r="G165" s="2">
        <f t="shared" si="0"/>
        <v>68746.892680000004</v>
      </c>
      <c r="H165" s="2">
        <f t="shared" si="1"/>
        <v>0.4499999999825377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29874.9</v>
      </c>
      <c r="D166" s="1">
        <f>'PR-RAS'!E170</f>
        <v>26061.99</v>
      </c>
      <c r="E166" s="1">
        <v>0</v>
      </c>
      <c r="F166" s="1">
        <v>0</v>
      </c>
      <c r="G166" s="2">
        <f t="shared" si="0"/>
        <v>13529.815200000001</v>
      </c>
      <c r="H166" s="2">
        <f t="shared" si="1"/>
        <v>0.1099999999969441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78083.95</v>
      </c>
      <c r="D167" s="1">
        <f>'PR-RAS'!E171</f>
        <v>81225.03</v>
      </c>
      <c r="E167" s="1">
        <v>0</v>
      </c>
      <c r="F167" s="1">
        <v>0</v>
      </c>
      <c r="G167" s="2">
        <f t="shared" si="0"/>
        <v>39928.645660000002</v>
      </c>
      <c r="H167" s="2">
        <f t="shared" si="1"/>
        <v>8.000000000174623E-2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37917.57</v>
      </c>
      <c r="D168" s="1">
        <f>'PR-RAS'!E172</f>
        <v>18860.560000000001</v>
      </c>
      <c r="E168" s="1">
        <v>0</v>
      </c>
      <c r="F168" s="1">
        <v>0</v>
      </c>
      <c r="G168" s="2">
        <f t="shared" si="0"/>
        <v>12631.661230000002</v>
      </c>
      <c r="H168" s="2">
        <f t="shared" si="1"/>
        <v>0.86999999999898137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2855.93</v>
      </c>
      <c r="D169" s="1">
        <f>'PR-RAS'!E173</f>
        <v>2053.1</v>
      </c>
      <c r="E169" s="1">
        <v>0</v>
      </c>
      <c r="F169" s="1">
        <v>0</v>
      </c>
      <c r="G169" s="2">
        <f t="shared" si="0"/>
        <v>1169.6378399999999</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1937.84</v>
      </c>
      <c r="D170" s="1">
        <f>'PR-RAS'!E174</f>
        <v>5233.8599999999997</v>
      </c>
      <c r="E170" s="1">
        <v>0</v>
      </c>
      <c r="F170" s="1">
        <v>0</v>
      </c>
      <c r="G170" s="2">
        <f t="shared" si="0"/>
        <v>2096.53964</v>
      </c>
      <c r="H170" s="2">
        <f t="shared" si="1"/>
        <v>0.30000000000040927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1076.54</v>
      </c>
      <c r="D172" s="1">
        <f>'PR-RAS'!E176</f>
        <v>286.27999999999997</v>
      </c>
      <c r="E172" s="1">
        <v>0</v>
      </c>
      <c r="F172" s="1">
        <v>0</v>
      </c>
      <c r="G172" s="2">
        <f t="shared" si="0"/>
        <v>281.99610000000001</v>
      </c>
      <c r="H172" s="2">
        <f t="shared" si="1"/>
        <v>0.74000000000000909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192012.04999999996</v>
      </c>
      <c r="D173" s="1">
        <f>'PR-RAS'!E177</f>
        <v>100575.45</v>
      </c>
      <c r="E173" s="1">
        <v>0</v>
      </c>
      <c r="F173" s="1">
        <v>0</v>
      </c>
      <c r="G173" s="2">
        <f t="shared" si="0"/>
        <v>67624.027399999992</v>
      </c>
      <c r="H173" s="2">
        <f t="shared" si="1"/>
        <v>0.49999999995634425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98703.84</v>
      </c>
      <c r="D174" s="1">
        <f>'PR-RAS'!E178</f>
        <v>54707.519999999997</v>
      </c>
      <c r="E174" s="1">
        <v>0</v>
      </c>
      <c r="F174" s="1">
        <v>0</v>
      </c>
      <c r="G174" s="2">
        <f t="shared" si="0"/>
        <v>36004.56624</v>
      </c>
      <c r="H174" s="2">
        <f t="shared" si="1"/>
        <v>0.64000000000669388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49333.24</v>
      </c>
      <c r="D175" s="1">
        <f>'PR-RAS'!E179</f>
        <v>13523.08</v>
      </c>
      <c r="E175" s="1">
        <v>0</v>
      </c>
      <c r="F175" s="1">
        <v>0</v>
      </c>
      <c r="G175" s="2">
        <f t="shared" si="0"/>
        <v>13290.015599999999</v>
      </c>
      <c r="H175" s="2">
        <f t="shared" si="1"/>
        <v>0.31999999999788997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2574.5100000000002</v>
      </c>
      <c r="D176" s="1">
        <f>'PR-RAS'!E180</f>
        <v>2325.66</v>
      </c>
      <c r="E176" s="1">
        <v>0</v>
      </c>
      <c r="F176" s="1">
        <v>0</v>
      </c>
      <c r="G176" s="2">
        <f t="shared" si="0"/>
        <v>1264.5202499999998</v>
      </c>
      <c r="H176" s="2">
        <f t="shared" si="1"/>
        <v>0.82999999999992724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6854.59</v>
      </c>
      <c r="D177" s="1">
        <f>'PR-RAS'!E181</f>
        <v>6468.85</v>
      </c>
      <c r="E177" s="1">
        <v>0</v>
      </c>
      <c r="F177" s="1">
        <v>0</v>
      </c>
      <c r="G177" s="2">
        <f t="shared" si="0"/>
        <v>3483.4430400000001</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1986.2</v>
      </c>
      <c r="D178" s="1">
        <f>'PR-RAS'!E182</f>
        <v>119.6</v>
      </c>
      <c r="E178" s="1">
        <v>0</v>
      </c>
      <c r="F178" s="1">
        <v>0</v>
      </c>
      <c r="G178" s="2">
        <f t="shared" si="0"/>
        <v>393.89580000000001</v>
      </c>
      <c r="H178" s="2">
        <f t="shared" si="1"/>
        <v>0.60000000000005116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2921.33</v>
      </c>
      <c r="D179" s="1">
        <f>'PR-RAS'!E183</f>
        <v>4592.3</v>
      </c>
      <c r="E179" s="1">
        <v>0</v>
      </c>
      <c r="F179" s="1">
        <v>0</v>
      </c>
      <c r="G179" s="2">
        <f t="shared" si="0"/>
        <v>2154.85554</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26432.3</v>
      </c>
      <c r="D180" s="1">
        <f>'PR-RAS'!E184</f>
        <v>12769.76</v>
      </c>
      <c r="E180" s="1">
        <v>0</v>
      </c>
      <c r="F180" s="1">
        <v>0</v>
      </c>
      <c r="G180" s="2">
        <f t="shared" si="0"/>
        <v>9302.9557800000002</v>
      </c>
      <c r="H180" s="2">
        <f t="shared" si="1"/>
        <v>0.53999999999905413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1895.43</v>
      </c>
      <c r="D181" s="1">
        <f>'PR-RAS'!E185</f>
        <v>4203.7</v>
      </c>
      <c r="E181" s="1">
        <v>0</v>
      </c>
      <c r="F181" s="1">
        <v>0</v>
      </c>
      <c r="G181" s="2">
        <f t="shared" si="0"/>
        <v>1854.5093999999999</v>
      </c>
      <c r="H181" s="2">
        <f t="shared" si="1"/>
        <v>0.73000000000024556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1310.6099999999999</v>
      </c>
      <c r="D182" s="1">
        <f>'PR-RAS'!E186</f>
        <v>1864.98</v>
      </c>
      <c r="E182" s="1">
        <v>0</v>
      </c>
      <c r="F182" s="1">
        <v>0</v>
      </c>
      <c r="G182" s="2">
        <f t="shared" si="0"/>
        <v>912.34316999999987</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206.81</v>
      </c>
      <c r="D183" s="1">
        <f>'PR-RAS'!E187</f>
        <v>0</v>
      </c>
      <c r="E183" s="1">
        <v>0</v>
      </c>
      <c r="F183" s="1">
        <v>0</v>
      </c>
      <c r="G183" s="2">
        <f t="shared" si="0"/>
        <v>37.639420000000001</v>
      </c>
      <c r="H183" s="2">
        <f t="shared" si="1"/>
        <v>0.18999999999999773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10912.2</v>
      </c>
      <c r="D184" s="1">
        <f>'PR-RAS'!E188</f>
        <v>11486.95</v>
      </c>
      <c r="E184" s="1">
        <v>0</v>
      </c>
      <c r="F184" s="1">
        <v>0</v>
      </c>
      <c r="G184" s="2">
        <f t="shared" si="0"/>
        <v>6201.1563000000006</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1459.06</v>
      </c>
      <c r="D186" s="1">
        <f>'PR-RAS'!E190</f>
        <v>1796.56</v>
      </c>
      <c r="E186" s="1">
        <v>0</v>
      </c>
      <c r="F186" s="1">
        <v>0</v>
      </c>
      <c r="G186" s="2">
        <f t="shared" si="0"/>
        <v>934.65330000000006</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5930.08</v>
      </c>
      <c r="D187" s="1">
        <f>'PR-RAS'!E191</f>
        <v>5518.92</v>
      </c>
      <c r="E187" s="1">
        <v>0</v>
      </c>
      <c r="F187" s="1">
        <v>0</v>
      </c>
      <c r="G187" s="2">
        <f t="shared" si="0"/>
        <v>3156.0331199999996</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3509.79</v>
      </c>
      <c r="D189" s="1">
        <f>'PR-RAS'!E193</f>
        <v>4146.47</v>
      </c>
      <c r="E189" s="1">
        <v>0</v>
      </c>
      <c r="F189" s="1">
        <v>0</v>
      </c>
      <c r="G189" s="2">
        <f t="shared" si="0"/>
        <v>2218.9132399999999</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3538.5699999999997</v>
      </c>
      <c r="D192" s="1">
        <f>'PR-RAS'!E196</f>
        <v>1340.15</v>
      </c>
      <c r="E192" s="1">
        <v>0</v>
      </c>
      <c r="F192" s="1">
        <v>0</v>
      </c>
      <c r="G192" s="2">
        <f t="shared" si="0"/>
        <v>1187.8041699999999</v>
      </c>
      <c r="H192" s="2">
        <f t="shared" si="1"/>
        <v>0.58000000000038199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1239.3</v>
      </c>
      <c r="D198" s="1">
        <f>'PR-RAS'!E202</f>
        <v>867</v>
      </c>
      <c r="E198" s="1">
        <v>0</v>
      </c>
      <c r="F198" s="1">
        <v>0</v>
      </c>
      <c r="G198" s="2">
        <f t="shared" si="0"/>
        <v>585.7401000000001</v>
      </c>
      <c r="H198" s="2">
        <f t="shared" si="1"/>
        <v>0.29999999999995453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1239.3</v>
      </c>
      <c r="D201" s="1">
        <f>'PR-RAS'!E205</f>
        <v>867</v>
      </c>
      <c r="E201" s="1">
        <v>0</v>
      </c>
      <c r="F201" s="1">
        <v>0</v>
      </c>
      <c r="G201" s="2">
        <f t="shared" si="0"/>
        <v>594.66000000000008</v>
      </c>
      <c r="H201" s="2">
        <f t="shared" si="1"/>
        <v>0.29999999999995453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2299.27</v>
      </c>
      <c r="D206" s="1">
        <f>'PR-RAS'!E210</f>
        <v>473.15</v>
      </c>
      <c r="E206" s="1">
        <v>0</v>
      </c>
      <c r="F206" s="1">
        <v>0</v>
      </c>
      <c r="G206" s="2">
        <f t="shared" si="0"/>
        <v>665.34184999999991</v>
      </c>
      <c r="H206" s="2">
        <f t="shared" si="1"/>
        <v>0.41999999999995907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2299.27</v>
      </c>
      <c r="D207" s="1">
        <f>'PR-RAS'!E211</f>
        <v>473.15</v>
      </c>
      <c r="E207" s="1">
        <v>0</v>
      </c>
      <c r="F207" s="1">
        <v>0</v>
      </c>
      <c r="G207" s="2">
        <f t="shared" si="0"/>
        <v>668.58741999999995</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32082.639999999999</v>
      </c>
      <c r="D220" s="1">
        <f>'PR-RAS'!E224</f>
        <v>43058.759999999995</v>
      </c>
      <c r="E220" s="1">
        <v>0</v>
      </c>
      <c r="F220" s="1">
        <v>0</v>
      </c>
      <c r="G220" s="2">
        <f t="shared" si="0"/>
        <v>25885.835039999998</v>
      </c>
      <c r="H220" s="2">
        <f t="shared" si="1"/>
        <v>0.60000000000582077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32082.639999999999</v>
      </c>
      <c r="D240" s="1">
        <f>'PR-RAS'!E244</f>
        <v>30589.78</v>
      </c>
      <c r="E240" s="1">
        <v>0</v>
      </c>
      <c r="F240" s="1">
        <v>0</v>
      </c>
      <c r="G240" s="2">
        <f t="shared" si="0"/>
        <v>22289.665799999999</v>
      </c>
      <c r="H240" s="2">
        <f t="shared" si="1"/>
        <v>0.58000000000174623</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32082.639999999999</v>
      </c>
      <c r="D241" s="1">
        <f>'PR-RAS'!E245</f>
        <v>30589.78</v>
      </c>
      <c r="E241" s="1">
        <v>0</v>
      </c>
      <c r="F241" s="1">
        <v>0</v>
      </c>
      <c r="G241" s="2">
        <f t="shared" si="0"/>
        <v>22382.928</v>
      </c>
      <c r="H241" s="2">
        <f t="shared" si="1"/>
        <v>0.58000000000174623</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12468.98</v>
      </c>
      <c r="E243" s="1">
        <v>0</v>
      </c>
      <c r="F243" s="1">
        <v>0</v>
      </c>
      <c r="G243" s="2">
        <f t="shared" si="0"/>
        <v>6034.98632</v>
      </c>
      <c r="H243" s="2">
        <f t="shared" si="1"/>
        <v>2.0000000000436557E-2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12468.98</v>
      </c>
      <c r="E244" s="1">
        <v>0</v>
      </c>
      <c r="F244" s="1">
        <v>0</v>
      </c>
      <c r="G244" s="2">
        <f t="shared" si="0"/>
        <v>6059.9242799999993</v>
      </c>
      <c r="H244" s="2">
        <f t="shared" si="1"/>
        <v>2.0000000000436557E-2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13847.68</v>
      </c>
      <c r="D248" s="1">
        <f>'PR-RAS'!E252</f>
        <v>20068.8</v>
      </c>
      <c r="E248" s="1">
        <v>0</v>
      </c>
      <c r="F248" s="1">
        <v>0</v>
      </c>
      <c r="G248" s="2">
        <f t="shared" si="0"/>
        <v>13334.364159999999</v>
      </c>
      <c r="H248" s="2">
        <f t="shared" si="1"/>
        <v>0.52000000000043656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13847.68</v>
      </c>
      <c r="D255" s="1">
        <f>'PR-RAS'!E259</f>
        <v>20068.8</v>
      </c>
      <c r="E255" s="1">
        <v>0</v>
      </c>
      <c r="F255" s="1">
        <v>0</v>
      </c>
      <c r="G255" s="2">
        <f t="shared" si="0"/>
        <v>13712.261119999999</v>
      </c>
      <c r="H255" s="2">
        <f t="shared" si="1"/>
        <v>0.52000000000043656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13847.68</v>
      </c>
      <c r="D257" s="1">
        <f>'PR-RAS'!E261</f>
        <v>20068.8</v>
      </c>
      <c r="E257" s="1">
        <v>0</v>
      </c>
      <c r="F257" s="1">
        <v>0</v>
      </c>
      <c r="G257" s="2">
        <f t="shared" si="0"/>
        <v>13820.231680000001</v>
      </c>
      <c r="H257" s="2">
        <f t="shared" si="1"/>
        <v>0.52000000000043656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872.63</v>
      </c>
      <c r="D259" s="1">
        <f>'PR-RAS'!E263</f>
        <v>71042.73</v>
      </c>
      <c r="E259" s="1">
        <v>0</v>
      </c>
      <c r="F259" s="1">
        <v>0</v>
      </c>
      <c r="G259" s="2">
        <f t="shared" si="0"/>
        <v>36883.18722</v>
      </c>
      <c r="H259" s="2">
        <f t="shared" si="1"/>
        <v>0.64000000000407908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872.63</v>
      </c>
      <c r="D260" s="1">
        <f>'PR-RAS'!E264</f>
        <v>71042.73</v>
      </c>
      <c r="E260" s="1">
        <v>0</v>
      </c>
      <c r="F260" s="1">
        <v>0</v>
      </c>
      <c r="G260" s="2">
        <f t="shared" si="0"/>
        <v>37026.14531</v>
      </c>
      <c r="H260" s="2">
        <f t="shared" si="1"/>
        <v>0.64000000000407908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872.63</v>
      </c>
      <c r="D262" s="1">
        <f>'PR-RAS'!E266</f>
        <v>855.36</v>
      </c>
      <c r="E262" s="1">
        <v>0</v>
      </c>
      <c r="F262" s="1">
        <v>0</v>
      </c>
      <c r="G262" s="2">
        <f t="shared" si="0"/>
        <v>674.25435000000004</v>
      </c>
      <c r="H262" s="2">
        <f t="shared" si="1"/>
        <v>0.73000000000001819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70187.37</v>
      </c>
      <c r="E263" s="1">
        <v>0</v>
      </c>
      <c r="F263" s="1">
        <v>0</v>
      </c>
      <c r="G263" s="2">
        <f t="shared" si="0"/>
        <v>36778.181879999996</v>
      </c>
      <c r="H263" s="2">
        <f t="shared" si="1"/>
        <v>0.36999999999534339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1973015.03</v>
      </c>
      <c r="D285" s="1">
        <f>'PR-RAS'!E289</f>
        <v>2283037.0499999993</v>
      </c>
      <c r="E285" s="1">
        <v>0</v>
      </c>
      <c r="F285" s="1">
        <v>0</v>
      </c>
      <c r="G285" s="2">
        <f t="shared" si="8"/>
        <v>1857101.3129199995</v>
      </c>
      <c r="H285" s="2">
        <f t="shared" si="9"/>
        <v>7.9999999376013875E-2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275288.69000000018</v>
      </c>
      <c r="D286" s="1">
        <f>'PR-RAS'!E290</f>
        <v>37893.350000001024</v>
      </c>
      <c r="E286" s="1">
        <v>0</v>
      </c>
      <c r="F286" s="1">
        <v>0</v>
      </c>
      <c r="G286" s="2">
        <f t="shared" si="8"/>
        <v>100056.48615000062</v>
      </c>
      <c r="H286" s="2">
        <f t="shared" si="9"/>
        <v>0.66000000084750354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310103.88</v>
      </c>
      <c r="D288" s="1">
        <f>'PR-RAS'!E292</f>
        <v>577785.88</v>
      </c>
      <c r="E288" s="1">
        <v>0</v>
      </c>
      <c r="F288" s="1">
        <v>0</v>
      </c>
      <c r="G288" s="2">
        <f t="shared" si="8"/>
        <v>420648.90867999999</v>
      </c>
      <c r="H288" s="2">
        <f t="shared" si="9"/>
        <v>0.23999999999068677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264777.09999999998</v>
      </c>
      <c r="D345" s="1">
        <f>'PR-RAS'!E350</f>
        <v>55123.829999999994</v>
      </c>
      <c r="E345" s="1">
        <v>0</v>
      </c>
      <c r="F345" s="1">
        <v>0</v>
      </c>
      <c r="G345" s="2">
        <f t="shared" si="8"/>
        <v>129008.51743999997</v>
      </c>
      <c r="H345" s="2">
        <f t="shared" si="9"/>
        <v>0.26999999998224666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264777.09999999998</v>
      </c>
      <c r="D358" s="1">
        <f>'PR-RAS'!E363</f>
        <v>55123.829999999994</v>
      </c>
      <c r="E358" s="1">
        <v>0</v>
      </c>
      <c r="F358" s="1">
        <v>0</v>
      </c>
      <c r="G358" s="2">
        <f t="shared" si="8"/>
        <v>133883.83931999997</v>
      </c>
      <c r="H358" s="2">
        <f t="shared" si="9"/>
        <v>0.26999999998224666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253615.91</v>
      </c>
      <c r="D364" s="1">
        <f>'PR-RAS'!E369</f>
        <v>48953.409999999996</v>
      </c>
      <c r="E364" s="1">
        <v>0</v>
      </c>
      <c r="F364" s="1">
        <v>0</v>
      </c>
      <c r="G364" s="2">
        <f t="shared" si="8"/>
        <v>127602.75098999999</v>
      </c>
      <c r="H364" s="2">
        <f t="shared" si="9"/>
        <v>0.49999999999272404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99681.47</v>
      </c>
      <c r="D365" s="1">
        <f>'PR-RAS'!E370</f>
        <v>20982.41</v>
      </c>
      <c r="E365" s="1">
        <v>0</v>
      </c>
      <c r="F365" s="1">
        <v>0</v>
      </c>
      <c r="G365" s="2">
        <f t="shared" si="8"/>
        <v>51559.249560000004</v>
      </c>
      <c r="H365" s="2">
        <f t="shared" si="9"/>
        <v>0.88000000000101863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3571.07</v>
      </c>
      <c r="D366" s="1">
        <f>'PR-RAS'!E371</f>
        <v>0</v>
      </c>
      <c r="E366" s="1">
        <v>0</v>
      </c>
      <c r="F366" s="1">
        <v>0</v>
      </c>
      <c r="G366" s="2">
        <f t="shared" si="8"/>
        <v>1303.44055</v>
      </c>
      <c r="H366" s="2">
        <f t="shared" si="9"/>
        <v>7.0000000000163709E-2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3706.83</v>
      </c>
      <c r="D367" s="1">
        <f>'PR-RAS'!E372</f>
        <v>27625.1</v>
      </c>
      <c r="E367" s="1">
        <v>0</v>
      </c>
      <c r="F367" s="1">
        <v>0</v>
      </c>
      <c r="G367" s="2">
        <f t="shared" si="8"/>
        <v>21578.272979999998</v>
      </c>
      <c r="H367" s="2">
        <f t="shared" si="9"/>
        <v>0.26999999999861757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1433.99</v>
      </c>
      <c r="D369" s="1">
        <f>'PR-RAS'!E374</f>
        <v>0</v>
      </c>
      <c r="E369" s="1">
        <v>0</v>
      </c>
      <c r="F369" s="1">
        <v>0</v>
      </c>
      <c r="G369" s="2">
        <f t="shared" si="8"/>
        <v>527.70831999999996</v>
      </c>
      <c r="H369" s="2">
        <f t="shared" si="9"/>
        <v>9.9999999999909051E-3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145222.54999999999</v>
      </c>
      <c r="D371" s="1">
        <f>'PR-RAS'!E376</f>
        <v>345.9</v>
      </c>
      <c r="E371" s="1">
        <v>0</v>
      </c>
      <c r="F371" s="1">
        <v>0</v>
      </c>
      <c r="G371" s="2">
        <f t="shared" si="8"/>
        <v>53988.309499999988</v>
      </c>
      <c r="H371" s="2">
        <f t="shared" si="9"/>
        <v>0.55000000001166427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11161.19</v>
      </c>
      <c r="D378" s="1">
        <f>'PR-RAS'!E383</f>
        <v>6170.42</v>
      </c>
      <c r="E378" s="1">
        <v>0</v>
      </c>
      <c r="F378" s="1">
        <v>0</v>
      </c>
      <c r="G378" s="2">
        <f t="shared" si="8"/>
        <v>8860.2653099999989</v>
      </c>
      <c r="H378" s="2">
        <f t="shared" si="9"/>
        <v>0.61000000000058208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11161.19</v>
      </c>
      <c r="D379" s="1">
        <f>'PR-RAS'!E384</f>
        <v>6170.42</v>
      </c>
      <c r="E379" s="1">
        <v>0</v>
      </c>
      <c r="F379" s="1">
        <v>0</v>
      </c>
      <c r="G379" s="2">
        <f t="shared" si="8"/>
        <v>8883.7673400000003</v>
      </c>
      <c r="H379" s="2">
        <f t="shared" si="9"/>
        <v>0.61000000000058208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264777.09999999998</v>
      </c>
      <c r="D403" s="1">
        <f>'PR-RAS'!E408</f>
        <v>55123.829999999994</v>
      </c>
      <c r="E403" s="1">
        <v>0</v>
      </c>
      <c r="F403" s="1">
        <v>0</v>
      </c>
      <c r="G403" s="2">
        <f t="shared" si="8"/>
        <v>150759.95351999998</v>
      </c>
      <c r="H403" s="2">
        <f t="shared" si="9"/>
        <v>0.26999999998224666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212174.87</v>
      </c>
      <c r="D405" s="1">
        <f>'PR-RAS'!E410</f>
        <v>476951.97</v>
      </c>
      <c r="E405" s="1">
        <v>0</v>
      </c>
      <c r="F405" s="1">
        <v>0</v>
      </c>
      <c r="G405" s="2">
        <f t="shared" si="8"/>
        <v>471095.83924000006</v>
      </c>
      <c r="H405" s="2">
        <f t="shared" si="9"/>
        <v>0.16000000003259629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2248303.7200000002</v>
      </c>
      <c r="D407" s="1">
        <f>'PR-RAS'!E412</f>
        <v>2320930.4000000004</v>
      </c>
      <c r="E407" s="1">
        <v>0</v>
      </c>
      <c r="F407" s="1">
        <v>0</v>
      </c>
      <c r="G407" s="2">
        <f t="shared" si="8"/>
        <v>2797406.7951200008</v>
      </c>
      <c r="H407" s="2">
        <f t="shared" si="9"/>
        <v>0.68000000016763806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2237792.13</v>
      </c>
      <c r="D408" s="1">
        <f>'PR-RAS'!E413</f>
        <v>2338160.8799999994</v>
      </c>
      <c r="E408" s="1">
        <v>0</v>
      </c>
      <c r="F408" s="1">
        <v>0</v>
      </c>
      <c r="G408" s="2">
        <f t="shared" si="8"/>
        <v>2814044.3532299991</v>
      </c>
      <c r="H408" s="2">
        <f t="shared" si="9"/>
        <v>0.25000000046566129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10511.590000000317</v>
      </c>
      <c r="D409" s="1">
        <f>'PR-RAS'!E414</f>
        <v>0</v>
      </c>
      <c r="E409" s="1">
        <v>0</v>
      </c>
      <c r="F409" s="1">
        <v>0</v>
      </c>
      <c r="G409" s="2">
        <f t="shared" si="8"/>
        <v>4288.7287200001292</v>
      </c>
      <c r="H409" s="2">
        <f t="shared" si="9"/>
        <v>0.40999999968335032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17230.47999999905</v>
      </c>
      <c r="E410" s="1">
        <v>0</v>
      </c>
      <c r="F410" s="1">
        <v>0</v>
      </c>
      <c r="G410" s="2">
        <f t="shared" si="8"/>
        <v>14094.532639999223</v>
      </c>
      <c r="H410" s="2">
        <f t="shared" si="9"/>
        <v>0.47999999905005097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97929.010000000009</v>
      </c>
      <c r="D411" s="1">
        <f>'PR-RAS'!E416</f>
        <v>100833.91000000003</v>
      </c>
      <c r="E411" s="1">
        <v>0</v>
      </c>
      <c r="F411" s="1">
        <v>0</v>
      </c>
      <c r="G411" s="2">
        <f t="shared" si="8"/>
        <v>122834.70030000003</v>
      </c>
      <c r="H411" s="2">
        <f t="shared" si="9"/>
        <v>9.9999999976716936E-2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41000</v>
      </c>
      <c r="D414" s="1">
        <f>'PR-RAS'!E420</f>
        <v>30000</v>
      </c>
      <c r="E414" s="1">
        <v>0</v>
      </c>
      <c r="F414" s="1">
        <v>0</v>
      </c>
      <c r="G414" s="2">
        <f t="shared" si="8"/>
        <v>41713</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41000</v>
      </c>
      <c r="D478" s="1">
        <f>'PR-RAS'!E484</f>
        <v>30000</v>
      </c>
      <c r="E478" s="1">
        <v>0</v>
      </c>
      <c r="F478" s="1">
        <v>0</v>
      </c>
      <c r="G478" s="2">
        <f t="shared" si="8"/>
        <v>48177</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41000</v>
      </c>
      <c r="D489" s="1">
        <f>'PR-RAS'!E495</f>
        <v>30000</v>
      </c>
      <c r="E489" s="1">
        <v>0</v>
      </c>
      <c r="F489" s="1">
        <v>0</v>
      </c>
      <c r="G489" s="2">
        <f t="shared" si="8"/>
        <v>49288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41000</v>
      </c>
      <c r="D490" s="1">
        <f>'PR-RAS'!E496</f>
        <v>30000</v>
      </c>
      <c r="E490" s="1">
        <v>0</v>
      </c>
      <c r="F490" s="1">
        <v>0</v>
      </c>
      <c r="G490" s="2">
        <f t="shared" si="8"/>
        <v>49389</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41000</v>
      </c>
      <c r="D522" s="1">
        <f>'PR-RAS'!E528</f>
        <v>30001.71</v>
      </c>
      <c r="E522" s="1">
        <v>0</v>
      </c>
      <c r="F522" s="1">
        <v>0</v>
      </c>
      <c r="G522" s="2">
        <f t="shared" ref="G522:G809" si="10">(B522/1000)*(C522*1+D522*2)</f>
        <v>52622.781820000004</v>
      </c>
      <c r="H522" s="2">
        <f t="shared" ref="H522:H809" si="11">ABS(C522-ROUND(C522,0))+ABS(D522-ROUND(D522,0))</f>
        <v>0.29000000000087311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41000</v>
      </c>
      <c r="D587" s="1">
        <f>'PR-RAS'!E593</f>
        <v>30001.71</v>
      </c>
      <c r="E587" s="1">
        <v>0</v>
      </c>
      <c r="F587" s="1">
        <v>0</v>
      </c>
      <c r="G587" s="2">
        <f t="shared" si="10"/>
        <v>59188.004119999998</v>
      </c>
      <c r="H587" s="2">
        <f t="shared" si="11"/>
        <v>0.29000000000087311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41000</v>
      </c>
      <c r="D599" s="1">
        <f>'PR-RAS'!E605</f>
        <v>30001.71</v>
      </c>
      <c r="E599" s="1">
        <v>0</v>
      </c>
      <c r="F599" s="1">
        <v>0</v>
      </c>
      <c r="G599" s="2">
        <f t="shared" si="10"/>
        <v>60400.045159999994</v>
      </c>
      <c r="H599" s="2">
        <f t="shared" si="11"/>
        <v>0.29000000000087311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41000</v>
      </c>
      <c r="D600" s="1">
        <f>'PR-RAS'!E606</f>
        <v>30001.71</v>
      </c>
      <c r="E600" s="1">
        <v>0</v>
      </c>
      <c r="F600" s="1">
        <v>0</v>
      </c>
      <c r="G600" s="2">
        <f t="shared" si="10"/>
        <v>60501.048579999995</v>
      </c>
      <c r="H600" s="2">
        <f t="shared" si="11"/>
        <v>0.29000000000087311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1.7099999999991269</v>
      </c>
      <c r="E630" s="1">
        <v>0</v>
      </c>
      <c r="F630" s="1">
        <v>0</v>
      </c>
      <c r="G630" s="2">
        <f t="shared" si="10"/>
        <v>2.1511799999989014</v>
      </c>
      <c r="H630" s="2">
        <f t="shared" si="11"/>
        <v>0.29000000000087311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2289303.7200000002</v>
      </c>
      <c r="D633" s="1">
        <f>'PR-RAS'!E639</f>
        <v>2350930.4000000004</v>
      </c>
      <c r="E633" s="1">
        <v>0</v>
      </c>
      <c r="F633" s="1">
        <v>0</v>
      </c>
      <c r="G633" s="2">
        <f t="shared" si="10"/>
        <v>4418415.9766400009</v>
      </c>
      <c r="H633" s="2">
        <f t="shared" si="11"/>
        <v>0.68000000016763806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2278792.13</v>
      </c>
      <c r="D634" s="1">
        <f>'PR-RAS'!E640</f>
        <v>2368162.5899999994</v>
      </c>
      <c r="E634" s="1">
        <v>0</v>
      </c>
      <c r="F634" s="1">
        <v>0</v>
      </c>
      <c r="G634" s="2">
        <f t="shared" si="10"/>
        <v>4440569.2572299996</v>
      </c>
      <c r="H634" s="2">
        <f t="shared" si="11"/>
        <v>0.54000000050291419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10511.590000000317</v>
      </c>
      <c r="D635" s="1">
        <f>'PR-RAS'!E641</f>
        <v>0</v>
      </c>
      <c r="E635" s="1">
        <v>0</v>
      </c>
      <c r="F635" s="1">
        <v>0</v>
      </c>
      <c r="G635" s="2">
        <f t="shared" si="10"/>
        <v>6664.3480600002013</v>
      </c>
      <c r="H635" s="2">
        <f t="shared" si="11"/>
        <v>0.40999999968335032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17232.189999999013</v>
      </c>
      <c r="E636" s="1">
        <v>0</v>
      </c>
      <c r="F636" s="1">
        <v>0</v>
      </c>
      <c r="G636" s="2">
        <f t="shared" si="10"/>
        <v>21884.881299998746</v>
      </c>
      <c r="H636" s="2">
        <f t="shared" si="11"/>
        <v>0.18999999901279807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97929.010000000009</v>
      </c>
      <c r="D637" s="1">
        <f>'PR-RAS'!E643</f>
        <v>100833.91000000003</v>
      </c>
      <c r="E637" s="1">
        <v>0</v>
      </c>
      <c r="F637" s="1">
        <v>0</v>
      </c>
      <c r="G637" s="2">
        <f t="shared" si="10"/>
        <v>190543.58388000005</v>
      </c>
      <c r="H637" s="2">
        <f t="shared" si="11"/>
        <v>9.9999999976716936E-2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108440.60000000033</v>
      </c>
      <c r="D639" s="1">
        <f>'PR-RAS'!E645</f>
        <v>83601.72000000102</v>
      </c>
      <c r="E639" s="1">
        <v>0</v>
      </c>
      <c r="F639" s="1">
        <v>0</v>
      </c>
      <c r="G639" s="2">
        <f t="shared" si="10"/>
        <v>175860.89752000151</v>
      </c>
      <c r="H639" s="2">
        <f t="shared" si="11"/>
        <v>0.67999999865423888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129545.86</v>
      </c>
      <c r="D641" s="1">
        <f>'PR-RAS'!E647</f>
        <v>159813.98000000001</v>
      </c>
      <c r="E641" s="1">
        <v>0</v>
      </c>
      <c r="F641" s="1">
        <v>0</v>
      </c>
      <c r="G641" s="2">
        <f t="shared" si="10"/>
        <v>287471.24479999999</v>
      </c>
      <c r="H641" s="2">
        <f t="shared" si="11"/>
        <v>0.15999999998894054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96994.48</v>
      </c>
      <c r="D642" s="1">
        <f>'PR-RAS'!E649</f>
        <v>107398.13</v>
      </c>
      <c r="E642" s="1">
        <v>0</v>
      </c>
      <c r="F642" s="1">
        <v>0</v>
      </c>
      <c r="G642" s="2">
        <f t="shared" si="10"/>
        <v>199857.86434</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802033.22</v>
      </c>
      <c r="D643" s="1">
        <f>'PR-RAS'!E650</f>
        <v>466667.45</v>
      </c>
      <c r="E643" s="1">
        <v>0</v>
      </c>
      <c r="F643" s="1">
        <v>0</v>
      </c>
      <c r="G643" s="2">
        <f t="shared" si="10"/>
        <v>1114106.3330400002</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791629.57</v>
      </c>
      <c r="D644" s="1">
        <f>'PR-RAS'!E651</f>
        <v>574065.57999999996</v>
      </c>
      <c r="E644" s="1">
        <v>0</v>
      </c>
      <c r="F644" s="1">
        <v>0</v>
      </c>
      <c r="G644" s="2">
        <f t="shared" si="10"/>
        <v>1247266.1493899999</v>
      </c>
      <c r="H644" s="2">
        <f t="shared" si="11"/>
        <v>0.85000000009313226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107398.13</v>
      </c>
      <c r="D645" s="1">
        <f>'PR-RAS'!E652</f>
        <v>0</v>
      </c>
      <c r="E645" s="1">
        <v>0</v>
      </c>
      <c r="F645" s="1">
        <v>0</v>
      </c>
      <c r="G645" s="2">
        <f t="shared" si="10"/>
        <v>69164.39572</v>
      </c>
      <c r="H645" s="2">
        <f t="shared" si="11"/>
        <v>0.13000000000465661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72</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72</v>
      </c>
      <c r="E649" s="1">
        <v>0</v>
      </c>
      <c r="F649" s="1">
        <v>0</v>
      </c>
      <c r="G649" s="2">
        <f t="shared" si="10"/>
        <v>139.96800000000002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1604937.93</v>
      </c>
      <c r="D668" s="1">
        <f>'PR-RAS'!E675</f>
        <v>1978677.46</v>
      </c>
      <c r="E668" s="1">
        <v>0</v>
      </c>
      <c r="F668" s="1">
        <v>0</v>
      </c>
      <c r="G668" s="2">
        <f t="shared" si="10"/>
        <v>3710049.3309499999</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4614.18</v>
      </c>
      <c r="D669" s="1">
        <f>'PR-RAS'!E676</f>
        <v>0</v>
      </c>
      <c r="E669" s="1">
        <v>0</v>
      </c>
      <c r="F669" s="1">
        <v>0</v>
      </c>
      <c r="G669" s="2">
        <f t="shared" si="10"/>
        <v>3082.2722400000002</v>
      </c>
      <c r="H669" s="2">
        <f t="shared" si="11"/>
        <v>0.18000000000029104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9493.59</v>
      </c>
      <c r="D670" s="1">
        <f>'PR-RAS'!E677</f>
        <v>5747.92</v>
      </c>
      <c r="E670" s="1">
        <v>0</v>
      </c>
      <c r="F670" s="1">
        <v>0</v>
      </c>
      <c r="G670" s="2">
        <f t="shared" si="10"/>
        <v>14041.928670000001</v>
      </c>
      <c r="H670" s="2">
        <f t="shared" si="11"/>
        <v>0.48999999999978172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427391.81</v>
      </c>
      <c r="D687" s="1">
        <f>'PR-RAS'!E694</f>
        <v>189592.77</v>
      </c>
      <c r="E687" s="1">
        <v>0</v>
      </c>
      <c r="F687" s="1">
        <v>0</v>
      </c>
      <c r="G687" s="2">
        <f t="shared" si="10"/>
        <v>553312.06209999998</v>
      </c>
      <c r="H687" s="2">
        <f t="shared" si="11"/>
        <v>0.42000000001280569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328.14</v>
      </c>
      <c r="D705" s="1">
        <f>'PR-RAS'!E712</f>
        <v>156.38999999999999</v>
      </c>
      <c r="E705" s="1">
        <v>0</v>
      </c>
      <c r="F705" s="1">
        <v>0</v>
      </c>
      <c r="G705" s="2">
        <f t="shared" si="10"/>
        <v>451.20767999999993</v>
      </c>
      <c r="H705" s="2">
        <f t="shared" si="11"/>
        <v>0.52999999999997272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6808.48</v>
      </c>
      <c r="D709" s="1">
        <f>'PR-RAS'!E716</f>
        <v>2119.91</v>
      </c>
      <c r="E709" s="1">
        <v>0</v>
      </c>
      <c r="F709" s="1">
        <v>0</v>
      </c>
      <c r="G709" s="2">
        <f t="shared" si="10"/>
        <v>7822.1963999999989</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3426.9</v>
      </c>
      <c r="D710" s="1">
        <f>'PR-RAS'!E717</f>
        <v>0</v>
      </c>
      <c r="E710" s="1">
        <v>0</v>
      </c>
      <c r="F710" s="1">
        <v>0</v>
      </c>
      <c r="G710" s="2">
        <f t="shared" si="10"/>
        <v>2429.6720999999998</v>
      </c>
      <c r="H710" s="2">
        <f t="shared" si="11"/>
        <v>9.9999999999909051E-2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36816.879999999997</v>
      </c>
      <c r="D711" s="1">
        <f>'PR-RAS'!E718</f>
        <v>0</v>
      </c>
      <c r="E711" s="1">
        <v>0</v>
      </c>
      <c r="F711" s="1">
        <v>0</v>
      </c>
      <c r="G711" s="2">
        <f t="shared" si="10"/>
        <v>26139.984799999998</v>
      </c>
      <c r="H711" s="2">
        <f t="shared" si="11"/>
        <v>0.12000000000261934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2921.33</v>
      </c>
      <c r="D713" s="1">
        <f>'PR-RAS'!E720</f>
        <v>4592.3</v>
      </c>
      <c r="E713" s="1">
        <v>0</v>
      </c>
      <c r="F713" s="1">
        <v>0</v>
      </c>
      <c r="G713" s="2">
        <f t="shared" si="10"/>
        <v>8619.4221600000001</v>
      </c>
      <c r="H713" s="2">
        <f t="shared" si="11"/>
        <v>0.63000000000010914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26432.3</v>
      </c>
      <c r="D715" s="1">
        <f>'PR-RAS'!E722</f>
        <v>12769.76</v>
      </c>
      <c r="E715" s="1">
        <v>0</v>
      </c>
      <c r="F715" s="1">
        <v>0</v>
      </c>
      <c r="G715" s="2">
        <f t="shared" si="10"/>
        <v>37107.879479999996</v>
      </c>
      <c r="H715" s="2">
        <f t="shared" si="11"/>
        <v>0.53999999999905413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1310.6099999999999</v>
      </c>
      <c r="D717" s="1">
        <f>'PR-RAS'!E724</f>
        <v>1864.98</v>
      </c>
      <c r="E717" s="1">
        <v>0</v>
      </c>
      <c r="F717" s="1">
        <v>0</v>
      </c>
      <c r="G717" s="2">
        <f t="shared" si="10"/>
        <v>3609.0481199999995</v>
      </c>
      <c r="H717" s="2">
        <f t="shared" si="11"/>
        <v>0.41000000000008185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1459.06</v>
      </c>
      <c r="D719" s="1">
        <f>'PR-RAS'!E726</f>
        <v>1796.56</v>
      </c>
      <c r="E719" s="1">
        <v>0</v>
      </c>
      <c r="F719" s="1">
        <v>0</v>
      </c>
      <c r="G719" s="2">
        <f t="shared" si="10"/>
        <v>3627.46524</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1239.3</v>
      </c>
      <c r="D735" s="1">
        <f>'PR-RAS'!E742</f>
        <v>867</v>
      </c>
      <c r="E735" s="1">
        <v>0</v>
      </c>
      <c r="F735" s="1">
        <v>0</v>
      </c>
      <c r="G735" s="2">
        <f t="shared" si="10"/>
        <v>2182.4022</v>
      </c>
      <c r="H735" s="2">
        <f t="shared" si="11"/>
        <v>0.29999999999995453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32082.639999999999</v>
      </c>
      <c r="D784" s="1">
        <f>'PR-RAS'!E791</f>
        <v>30589.78</v>
      </c>
      <c r="E784" s="1">
        <v>0</v>
      </c>
      <c r="F784" s="1">
        <v>0</v>
      </c>
      <c r="G784" s="2">
        <f t="shared" si="10"/>
        <v>73024.302599999995</v>
      </c>
      <c r="H784" s="2">
        <f t="shared" si="11"/>
        <v>0.58000000000174623</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13847.68</v>
      </c>
      <c r="D821" s="1">
        <f>'PR-RAS'!E828</f>
        <v>20068.8</v>
      </c>
      <c r="E821" s="1">
        <v>0</v>
      </c>
      <c r="F821" s="1">
        <v>0</v>
      </c>
      <c r="G821" s="2">
        <f t="shared" si="18"/>
        <v>44267.929599999996</v>
      </c>
      <c r="H821" s="2">
        <f t="shared" si="19"/>
        <v>0.52000000000043656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41000</v>
      </c>
      <c r="D879" s="1">
        <f>'PR-RAS'!E886</f>
        <v>30000</v>
      </c>
      <c r="E879" s="1">
        <v>0</v>
      </c>
      <c r="F879" s="1">
        <v>0</v>
      </c>
      <c r="G879" s="2">
        <f t="shared" si="18"/>
        <v>88678</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41000</v>
      </c>
      <c r="D947" s="1">
        <f>'PR-RAS'!E954</f>
        <v>30001.71</v>
      </c>
      <c r="E947" s="1">
        <v>0</v>
      </c>
      <c r="F947" s="1">
        <v>0</v>
      </c>
      <c r="G947" s="2">
        <f t="shared" si="18"/>
        <v>95549.235319999992</v>
      </c>
      <c r="H947" s="2">
        <f t="shared" si="19"/>
        <v>0.29000000000087311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2327423.9500000007</v>
      </c>
      <c r="D984" s="6">
        <f>BILANCA!E6</f>
        <v>2229456.4500000007</v>
      </c>
      <c r="E984" s="6">
        <v>0</v>
      </c>
      <c r="F984" s="6">
        <v>0</v>
      </c>
      <c r="G984" s="7">
        <f t="shared" ref="G984:G1241" si="22">B984/1000*C984+B984/500*D984</f>
        <v>6786.3368500000015</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2078139.3600000006</v>
      </c>
      <c r="D985" s="1">
        <f>BILANCA!E7</f>
        <v>1969546.5800000005</v>
      </c>
      <c r="E985" s="1">
        <v>0</v>
      </c>
      <c r="F985" s="1">
        <v>0</v>
      </c>
      <c r="G985" s="2">
        <f t="shared" si="22"/>
        <v>12034.465040000003</v>
      </c>
      <c r="H985" s="2">
        <f t="shared" si="19"/>
        <v>0.78000000002793968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62990.080000000002</v>
      </c>
      <c r="D986" s="1">
        <f>BILANCA!E8</f>
        <v>62990.080000000002</v>
      </c>
      <c r="E986" s="1">
        <v>0</v>
      </c>
      <c r="F986" s="1">
        <v>0</v>
      </c>
      <c r="G986" s="2">
        <f t="shared" si="22"/>
        <v>566.91072000000008</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62990.080000000002</v>
      </c>
      <c r="D987" s="1">
        <f>BILANCA!E9</f>
        <v>62990.080000000002</v>
      </c>
      <c r="E987" s="1">
        <v>0</v>
      </c>
      <c r="F987" s="1">
        <v>0</v>
      </c>
      <c r="G987" s="2">
        <f t="shared" si="22"/>
        <v>755.88096000000007</v>
      </c>
      <c r="H987" s="2">
        <f t="shared" si="19"/>
        <v>0.16000000000349246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2015149.2800000005</v>
      </c>
      <c r="D990" s="1">
        <f>BILANCA!E12</f>
        <v>1906556.5000000005</v>
      </c>
      <c r="E990" s="1">
        <v>0</v>
      </c>
      <c r="F990" s="1">
        <v>0</v>
      </c>
      <c r="G990" s="2">
        <f t="shared" si="22"/>
        <v>40797.835960000011</v>
      </c>
      <c r="H990" s="2">
        <f t="shared" si="19"/>
        <v>0.78000000002793968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1745202.8600000003</v>
      </c>
      <c r="D991" s="1">
        <f>BILANCA!E13</f>
        <v>1578292.9400000002</v>
      </c>
      <c r="E991" s="1">
        <v>0</v>
      </c>
      <c r="F991" s="1">
        <v>0</v>
      </c>
      <c r="G991" s="2">
        <f t="shared" si="22"/>
        <v>39214.309920000007</v>
      </c>
      <c r="H991" s="2">
        <f t="shared" si="19"/>
        <v>0.19999999948777258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2509535.77</v>
      </c>
      <c r="D993" s="1">
        <f>BILANCA!E15</f>
        <v>2509535.77</v>
      </c>
      <c r="E993" s="1">
        <v>0</v>
      </c>
      <c r="F993" s="1">
        <v>0</v>
      </c>
      <c r="G993" s="2">
        <f t="shared" si="22"/>
        <v>75286.073100000009</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140151.20000000001</v>
      </c>
      <c r="D995" s="1">
        <f>BILANCA!E17</f>
        <v>140151.20000000001</v>
      </c>
      <c r="E995" s="1">
        <v>0</v>
      </c>
      <c r="F995" s="1">
        <v>0</v>
      </c>
      <c r="G995" s="2">
        <f t="shared" si="22"/>
        <v>5045.4432000000006</v>
      </c>
      <c r="H995" s="2">
        <f t="shared" si="19"/>
        <v>0.40000000002328306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904484.11</v>
      </c>
      <c r="D996" s="1">
        <f>BILANCA!E18</f>
        <v>1071394.03</v>
      </c>
      <c r="E996" s="1">
        <v>0</v>
      </c>
      <c r="F996" s="1">
        <v>0</v>
      </c>
      <c r="G996" s="2">
        <f t="shared" si="22"/>
        <v>39614.538209999999</v>
      </c>
      <c r="H996" s="2">
        <f t="shared" si="19"/>
        <v>0.14000000001396984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230430.83000000019</v>
      </c>
      <c r="D997" s="1">
        <f>BILANCA!E19</f>
        <v>288052.4800000001</v>
      </c>
      <c r="E997" s="1">
        <v>0</v>
      </c>
      <c r="F997" s="1">
        <v>0</v>
      </c>
      <c r="G997" s="2">
        <f t="shared" si="22"/>
        <v>11291.501060000006</v>
      </c>
      <c r="H997" s="2">
        <f t="shared" si="19"/>
        <v>0.64999999990686774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545993.01</v>
      </c>
      <c r="D998" s="1">
        <f>BILANCA!E20</f>
        <v>648137.96</v>
      </c>
      <c r="E998" s="1">
        <v>0</v>
      </c>
      <c r="F998" s="1">
        <v>0</v>
      </c>
      <c r="G998" s="2">
        <f t="shared" si="22"/>
        <v>27634.033949999997</v>
      </c>
      <c r="H998" s="2">
        <f t="shared" si="19"/>
        <v>5.0000000046566129E-2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7316.76</v>
      </c>
      <c r="D999" s="1">
        <f>BILANCA!E21</f>
        <v>7173.42</v>
      </c>
      <c r="E999" s="1">
        <v>0</v>
      </c>
      <c r="F999" s="1">
        <v>0</v>
      </c>
      <c r="G999" s="2">
        <f t="shared" si="22"/>
        <v>346.61760000000004</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166720.29999999999</v>
      </c>
      <c r="D1000" s="1">
        <f>BILANCA!E22</f>
        <v>190082.76</v>
      </c>
      <c r="E1000" s="1">
        <v>0</v>
      </c>
      <c r="F1000" s="1">
        <v>0</v>
      </c>
      <c r="G1000" s="2">
        <f t="shared" si="22"/>
        <v>9297.0589400000008</v>
      </c>
      <c r="H1000" s="2">
        <f t="shared" si="19"/>
        <v>0.53999999997904524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1187.3800000000001</v>
      </c>
      <c r="D1001" s="1">
        <f>BILANCA!E23</f>
        <v>1187.3800000000001</v>
      </c>
      <c r="E1001" s="1">
        <v>0</v>
      </c>
      <c r="F1001" s="1">
        <v>0</v>
      </c>
      <c r="G1001" s="2">
        <f t="shared" si="22"/>
        <v>64.118520000000004</v>
      </c>
      <c r="H1001" s="2">
        <f t="shared" si="19"/>
        <v>0.76000000000021828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6253.77</v>
      </c>
      <c r="D1002" s="1">
        <f>BILANCA!E24</f>
        <v>6253.77</v>
      </c>
      <c r="E1002" s="1">
        <v>0</v>
      </c>
      <c r="F1002" s="1">
        <v>0</v>
      </c>
      <c r="G1002" s="2">
        <f t="shared" si="22"/>
        <v>356.46488999999997</v>
      </c>
      <c r="H1002" s="2">
        <f t="shared" si="19"/>
        <v>0.45999999999912689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30149.919999999998</v>
      </c>
      <c r="D1003" s="1">
        <f>BILANCA!E25</f>
        <v>30149.919999999998</v>
      </c>
      <c r="E1003" s="1">
        <v>0</v>
      </c>
      <c r="F1003" s="1">
        <v>0</v>
      </c>
      <c r="G1003" s="2">
        <f t="shared" si="22"/>
        <v>1808.9951999999998</v>
      </c>
      <c r="H1003" s="2">
        <f t="shared" si="19"/>
        <v>0.16000000000349246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257620.41</v>
      </c>
      <c r="D1004" s="1">
        <f>BILANCA!E26</f>
        <v>253714.14</v>
      </c>
      <c r="E1004" s="1">
        <v>0</v>
      </c>
      <c r="F1004" s="1">
        <v>0</v>
      </c>
      <c r="G1004" s="2">
        <f t="shared" si="22"/>
        <v>16066.022490000003</v>
      </c>
      <c r="H1004" s="2">
        <f t="shared" si="19"/>
        <v>0.5500000000174623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784810.72</v>
      </c>
      <c r="D1006" s="1">
        <f>BILANCA!E28</f>
        <v>848646.87</v>
      </c>
      <c r="E1006" s="1">
        <v>0</v>
      </c>
      <c r="F1006" s="1">
        <v>0</v>
      </c>
      <c r="G1006" s="2">
        <f t="shared" si="22"/>
        <v>57088.402579999994</v>
      </c>
      <c r="H1006" s="2">
        <f t="shared" si="19"/>
        <v>0.41000000003259629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39515.589999999997</v>
      </c>
      <c r="D1013" s="1">
        <f>BILANCA!E35</f>
        <v>40211.079999999994</v>
      </c>
      <c r="E1013" s="1">
        <v>0</v>
      </c>
      <c r="F1013" s="1">
        <v>0</v>
      </c>
      <c r="G1013" s="2">
        <f t="shared" si="22"/>
        <v>3598.1324999999997</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94582.65</v>
      </c>
      <c r="D1014" s="1">
        <f>BILANCA!E36</f>
        <v>98899.01</v>
      </c>
      <c r="E1014" s="1">
        <v>0</v>
      </c>
      <c r="F1014" s="1">
        <v>0</v>
      </c>
      <c r="G1014" s="2">
        <f t="shared" si="22"/>
        <v>9063.8007699999998</v>
      </c>
      <c r="H1014" s="2">
        <f t="shared" si="19"/>
        <v>0.36000000000058208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55067.06</v>
      </c>
      <c r="D1018" s="1">
        <f>BILANCA!E40</f>
        <v>58687.93</v>
      </c>
      <c r="E1018" s="1">
        <v>0</v>
      </c>
      <c r="F1018" s="1">
        <v>0</v>
      </c>
      <c r="G1018" s="2">
        <f t="shared" si="22"/>
        <v>6035.5022000000008</v>
      </c>
      <c r="H1018" s="2">
        <f t="shared" si="19"/>
        <v>0.12999999999738066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42247.9</v>
      </c>
      <c r="D1032" s="1">
        <f>BILANCA!E54</f>
        <v>47432.18</v>
      </c>
      <c r="E1032" s="1">
        <v>0</v>
      </c>
      <c r="F1032" s="1">
        <v>0</v>
      </c>
      <c r="G1032" s="2">
        <f t="shared" si="22"/>
        <v>6718.5007400000004</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42247.9</v>
      </c>
      <c r="D1033" s="1">
        <f>BILANCA!E55</f>
        <v>47432.18</v>
      </c>
      <c r="E1033" s="1">
        <v>0</v>
      </c>
      <c r="F1033" s="1">
        <v>0</v>
      </c>
      <c r="G1033" s="2">
        <f t="shared" si="22"/>
        <v>6855.6129999999994</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249284.59000000003</v>
      </c>
      <c r="D1046" s="1">
        <f>BILANCA!E68</f>
        <v>259909.87</v>
      </c>
      <c r="E1046" s="1">
        <v>0</v>
      </c>
      <c r="F1046" s="1">
        <v>0</v>
      </c>
      <c r="G1046" s="2">
        <f t="shared" si="22"/>
        <v>48453.572789999998</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107398.13</v>
      </c>
      <c r="D1047" s="1">
        <f>BILANCA!E69</f>
        <v>0</v>
      </c>
      <c r="E1047" s="1">
        <v>0</v>
      </c>
      <c r="F1047" s="1">
        <v>0</v>
      </c>
      <c r="G1047" s="2">
        <f t="shared" si="22"/>
        <v>6873.4803200000006</v>
      </c>
      <c r="H1047" s="2">
        <f t="shared" si="19"/>
        <v>0.13000000000465661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107398.13</v>
      </c>
      <c r="D1048" s="1">
        <f>BILANCA!E70</f>
        <v>0</v>
      </c>
      <c r="E1048" s="1">
        <v>0</v>
      </c>
      <c r="F1048" s="1">
        <v>0</v>
      </c>
      <c r="G1048" s="2">
        <f t="shared" si="22"/>
        <v>6980.8784500000002</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107398.13</v>
      </c>
      <c r="D1050" s="1">
        <f>BILANCA!E72</f>
        <v>0</v>
      </c>
      <c r="E1050" s="1">
        <v>0</v>
      </c>
      <c r="F1050" s="1">
        <v>0</v>
      </c>
      <c r="G1050" s="2">
        <f t="shared" si="22"/>
        <v>7195.6747100000011</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12340.6</v>
      </c>
      <c r="D1056" s="1">
        <f>BILANCA!E78</f>
        <v>538.69000000000005</v>
      </c>
      <c r="E1056" s="1">
        <v>0</v>
      </c>
      <c r="F1056" s="1">
        <v>0</v>
      </c>
      <c r="G1056" s="2">
        <f t="shared" si="22"/>
        <v>979.51253999999994</v>
      </c>
      <c r="H1056" s="2">
        <f t="shared" si="19"/>
        <v>0.70999999999958163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12340.6</v>
      </c>
      <c r="D1064" s="1">
        <f>BILANCA!E86</f>
        <v>538.69000000000005</v>
      </c>
      <c r="E1064" s="1">
        <v>0</v>
      </c>
      <c r="F1064" s="1">
        <v>0</v>
      </c>
      <c r="G1064" s="2">
        <f t="shared" si="22"/>
        <v>1086.8563800000002</v>
      </c>
      <c r="H1064" s="2">
        <f t="shared" si="19"/>
        <v>0.70999999999958163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99557.2</v>
      </c>
      <c r="E1124" s="1">
        <v>0</v>
      </c>
      <c r="F1124" s="1">
        <v>0</v>
      </c>
      <c r="G1124" s="2">
        <f t="shared" si="22"/>
        <v>28075.130399999998</v>
      </c>
      <c r="H1124" s="2">
        <f t="shared" si="23"/>
        <v>0.19999999999708962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99557.2</v>
      </c>
      <c r="E1139" s="1">
        <v>0</v>
      </c>
      <c r="F1139" s="1">
        <v>0</v>
      </c>
      <c r="G1139" s="2">
        <f t="shared" si="22"/>
        <v>31061.846399999999</v>
      </c>
      <c r="H1139" s="2">
        <f t="shared" si="23"/>
        <v>0.19999999999708962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129545.86</v>
      </c>
      <c r="D1148" s="1">
        <f>BILANCA!E170</f>
        <v>159813.98000000001</v>
      </c>
      <c r="E1148" s="1">
        <v>0</v>
      </c>
      <c r="F1148" s="1">
        <v>0</v>
      </c>
      <c r="G1148" s="2">
        <f t="shared" si="22"/>
        <v>74113.680300000007</v>
      </c>
      <c r="H1148" s="2">
        <f t="shared" si="23"/>
        <v>0.15999999998894054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129545.86</v>
      </c>
      <c r="D1151" s="1">
        <f>BILANCA!E173</f>
        <v>159813.98000000001</v>
      </c>
      <c r="E1151" s="1">
        <v>0</v>
      </c>
      <c r="F1151" s="1">
        <v>0</v>
      </c>
      <c r="G1151" s="2">
        <f t="shared" si="22"/>
        <v>75461.201759999996</v>
      </c>
      <c r="H1151" s="2">
        <f t="shared" si="23"/>
        <v>0.15999999998894054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2327423.9500000002</v>
      </c>
      <c r="D1152" s="1">
        <f>BILANCA!E175</f>
        <v>2229456.4500000002</v>
      </c>
      <c r="E1152" s="1">
        <v>0</v>
      </c>
      <c r="F1152" s="1">
        <v>0</v>
      </c>
      <c r="G1152" s="2">
        <f t="shared" si="22"/>
        <v>1146890.9276500002</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148450.68</v>
      </c>
      <c r="D1153" s="1">
        <f>BILANCA!E176</f>
        <v>176308.15000000002</v>
      </c>
      <c r="E1153" s="1">
        <v>0</v>
      </c>
      <c r="F1153" s="1">
        <v>0</v>
      </c>
      <c r="G1153" s="2">
        <f t="shared" si="22"/>
        <v>85181.386600000013</v>
      </c>
      <c r="H1153" s="2">
        <f t="shared" si="23"/>
        <v>0.47000000003026798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148450.68</v>
      </c>
      <c r="D1154" s="1">
        <f>BILANCA!E177</f>
        <v>176308.15000000002</v>
      </c>
      <c r="E1154" s="1">
        <v>0</v>
      </c>
      <c r="F1154" s="1">
        <v>0</v>
      </c>
      <c r="G1154" s="2">
        <f t="shared" si="22"/>
        <v>85682.453580000001</v>
      </c>
      <c r="H1154" s="2">
        <f t="shared" si="23"/>
        <v>0.47000000003026798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126098.88</v>
      </c>
      <c r="D1155" s="1">
        <f>BILANCA!E178</f>
        <v>159154.38</v>
      </c>
      <c r="E1155" s="1">
        <v>0</v>
      </c>
      <c r="F1155" s="1">
        <v>0</v>
      </c>
      <c r="G1155" s="2">
        <f t="shared" si="22"/>
        <v>76438.114079999999</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9857.83</v>
      </c>
      <c r="D1156" s="1">
        <f>BILANCA!E179</f>
        <v>16859.07</v>
      </c>
      <c r="E1156" s="1">
        <v>0</v>
      </c>
      <c r="F1156" s="1">
        <v>0</v>
      </c>
      <c r="G1156" s="2">
        <f t="shared" si="22"/>
        <v>7538.6428099999994</v>
      </c>
      <c r="H1156" s="2">
        <f t="shared" si="23"/>
        <v>0.23999999999978172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153.37</v>
      </c>
      <c r="D1157" s="1">
        <f>BILANCA!E180</f>
        <v>0</v>
      </c>
      <c r="E1157" s="1">
        <v>0</v>
      </c>
      <c r="F1157" s="1">
        <v>0</v>
      </c>
      <c r="G1157" s="2">
        <f t="shared" si="22"/>
        <v>26.68638</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118.73</v>
      </c>
      <c r="D1159" s="1">
        <f>BILANCA!E182</f>
        <v>0</v>
      </c>
      <c r="E1159" s="1">
        <v>0</v>
      </c>
      <c r="F1159" s="1">
        <v>0</v>
      </c>
      <c r="G1159" s="2">
        <f t="shared" si="22"/>
        <v>20.89648</v>
      </c>
      <c r="H1159" s="2">
        <f t="shared" si="23"/>
        <v>0.26999999999999602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34.64</v>
      </c>
      <c r="D1160" s="1">
        <f>BILANCA!E183</f>
        <v>0</v>
      </c>
      <c r="E1160" s="1">
        <v>0</v>
      </c>
      <c r="F1160" s="1">
        <v>0</v>
      </c>
      <c r="G1160" s="2">
        <f t="shared" si="22"/>
        <v>6.1312799999999994</v>
      </c>
      <c r="H1160" s="2">
        <f t="shared" si="2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12340.6</v>
      </c>
      <c r="D1165" s="1">
        <f>BILANCA!E188</f>
        <v>294.7</v>
      </c>
      <c r="E1165" s="1">
        <v>0</v>
      </c>
      <c r="F1165" s="1">
        <v>0</v>
      </c>
      <c r="G1165" s="2">
        <f t="shared" si="22"/>
        <v>2353.2599999999998</v>
      </c>
      <c r="H1165" s="2">
        <f t="shared" si="23"/>
        <v>0.69999999999964757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2178973.27</v>
      </c>
      <c r="D1214" s="1">
        <f>BILANCA!E237</f>
        <v>2053148.3</v>
      </c>
      <c r="E1214" s="1">
        <v>0</v>
      </c>
      <c r="F1214" s="1">
        <v>0</v>
      </c>
      <c r="G1214" s="2">
        <f t="shared" si="22"/>
        <v>1451897.3399700001</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2070532.6700000002</v>
      </c>
      <c r="D1215" s="1">
        <f>BILANCA!E238</f>
        <v>1969546.58</v>
      </c>
      <c r="E1215" s="1">
        <v>0</v>
      </c>
      <c r="F1215" s="1">
        <v>0</v>
      </c>
      <c r="G1215" s="2">
        <f t="shared" si="22"/>
        <v>1394233.1925600001</v>
      </c>
      <c r="H1215" s="2">
        <f t="shared" si="23"/>
        <v>0.74999999976716936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2070532.6700000002</v>
      </c>
      <c r="D1216" s="1">
        <f>BILANCA!E239</f>
        <v>1969546.58</v>
      </c>
      <c r="E1216" s="1">
        <v>0</v>
      </c>
      <c r="F1216" s="1">
        <v>0</v>
      </c>
      <c r="G1216" s="2">
        <f t="shared" si="22"/>
        <v>1400242.8183900001</v>
      </c>
      <c r="H1216" s="2">
        <f t="shared" si="23"/>
        <v>0.74999999976716936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2069538.31</v>
      </c>
      <c r="D1217" s="1">
        <f>BILANCA!E240</f>
        <v>1968552.22</v>
      </c>
      <c r="E1217" s="1">
        <v>0</v>
      </c>
      <c r="F1217" s="1">
        <v>0</v>
      </c>
      <c r="G1217" s="2">
        <f t="shared" si="22"/>
        <v>1405554.4035</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994.36</v>
      </c>
      <c r="D1218" s="1">
        <f>BILANCA!E241</f>
        <v>994.36</v>
      </c>
      <c r="E1218" s="1">
        <v>0</v>
      </c>
      <c r="F1218" s="1">
        <v>0</v>
      </c>
      <c r="G1218" s="2">
        <f t="shared" si="22"/>
        <v>701.02379999999994</v>
      </c>
      <c r="H1218" s="2">
        <f t="shared" si="23"/>
        <v>0.72000000000002728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108440.59999999998</v>
      </c>
      <c r="D1222" s="1">
        <f>BILANCA!E245</f>
        <v>83601.719999999972</v>
      </c>
      <c r="E1222" s="1">
        <v>0</v>
      </c>
      <c r="F1222" s="1">
        <v>0</v>
      </c>
      <c r="G1222" s="2">
        <f t="shared" si="22"/>
        <v>65878.925559999974</v>
      </c>
      <c r="H1222" s="2">
        <f t="shared" si="23"/>
        <v>0.68000000005122274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585392.56999999995</v>
      </c>
      <c r="D1223" s="1">
        <f>BILANCA!E246</f>
        <v>606934.34</v>
      </c>
      <c r="E1223" s="1">
        <v>0</v>
      </c>
      <c r="F1223" s="1">
        <v>0</v>
      </c>
      <c r="G1223" s="2">
        <f t="shared" si="22"/>
        <v>431822.69999999995</v>
      </c>
      <c r="H1223" s="2">
        <f t="shared" si="23"/>
        <v>0.77000000001862645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585392.56999999995</v>
      </c>
      <c r="D1224" s="1">
        <f>BILANCA!E247</f>
        <v>606934.34</v>
      </c>
      <c r="E1224" s="1">
        <v>0</v>
      </c>
      <c r="F1224" s="1">
        <v>0</v>
      </c>
      <c r="G1224" s="2">
        <f t="shared" si="22"/>
        <v>433621.96124999993</v>
      </c>
      <c r="H1224" s="2">
        <f t="shared" si="23"/>
        <v>0.77000000001862645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476951.97</v>
      </c>
      <c r="D1227" s="1">
        <f>BILANCA!E250</f>
        <v>523332.62</v>
      </c>
      <c r="E1227" s="1">
        <v>0</v>
      </c>
      <c r="F1227" s="1">
        <v>0</v>
      </c>
      <c r="G1227" s="2">
        <f t="shared" si="22"/>
        <v>371762.59924000001</v>
      </c>
      <c r="H1227" s="2">
        <f t="shared" si="23"/>
        <v>0.41000000003259629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476951.97</v>
      </c>
      <c r="D1229" s="1">
        <f>BILANCA!E252</f>
        <v>523332.62</v>
      </c>
      <c r="E1229" s="1">
        <v>0</v>
      </c>
      <c r="F1229" s="1">
        <v>0</v>
      </c>
      <c r="G1229" s="2">
        <f t="shared" si="22"/>
        <v>374809.83366</v>
      </c>
      <c r="H1229" s="2">
        <f t="shared" si="23"/>
        <v>0.41000000003259629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38612.39</v>
      </c>
      <c r="D1236" s="1">
        <f>BILANCA!E259</f>
        <v>0</v>
      </c>
      <c r="E1236" s="1">
        <v>0</v>
      </c>
      <c r="F1236" s="1">
        <v>0</v>
      </c>
      <c r="G1236" s="2">
        <f t="shared" si="22"/>
        <v>9768.9346700000006</v>
      </c>
      <c r="H1236" s="2">
        <f t="shared" si="23"/>
        <v>0.38999999999941792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38612.39</v>
      </c>
      <c r="D1237" s="1">
        <f>BILANCA!E260</f>
        <v>0</v>
      </c>
      <c r="E1237" s="1">
        <v>0</v>
      </c>
      <c r="F1237" s="1">
        <v>0</v>
      </c>
      <c r="G1237" s="2">
        <f t="shared" si="22"/>
        <v>9807.5470600000008</v>
      </c>
      <c r="H1237" s="2">
        <f t="shared" si="23"/>
        <v>0.38999999999941792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99557.2</v>
      </c>
      <c r="E1241" s="1">
        <v>0</v>
      </c>
      <c r="F1241" s="1">
        <v>0</v>
      </c>
      <c r="G1241" s="2">
        <f t="shared" si="22"/>
        <v>51371.515200000002</v>
      </c>
      <c r="H1241" s="2">
        <f t="shared" si="23"/>
        <v>0.19999999999708962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12340.6</v>
      </c>
      <c r="D1244" s="1">
        <f>BILANCA!E268</f>
        <v>538.69000000000005</v>
      </c>
      <c r="E1244" s="1">
        <v>0</v>
      </c>
      <c r="F1244" s="1">
        <v>0</v>
      </c>
      <c r="G1244" s="2">
        <f t="shared" si="24"/>
        <v>3502.0927799999999</v>
      </c>
      <c r="H1244" s="2">
        <f t="shared" si="23"/>
        <v>0.70999999999958163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148450.68</v>
      </c>
      <c r="D1264" s="1">
        <f>BILANCA!E288</f>
        <v>176308.15</v>
      </c>
      <c r="E1264" s="1">
        <v>0</v>
      </c>
      <c r="F1264" s="1">
        <v>0</v>
      </c>
      <c r="G1264" s="2">
        <f t="shared" si="24"/>
        <v>140799.82138000001</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12340.6</v>
      </c>
      <c r="D1278" s="1">
        <f>BILANCA!E302</f>
        <v>0</v>
      </c>
      <c r="E1278" s="1">
        <v>0</v>
      </c>
      <c r="F1278" s="1">
        <v>0</v>
      </c>
      <c r="G1278" s="2">
        <f t="shared" si="24"/>
        <v>3640.4769999999999</v>
      </c>
      <c r="H1278" s="2">
        <f t="shared" si="23"/>
        <v>0.3999999999996362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2237792.13</v>
      </c>
      <c r="D1408" s="1">
        <f>'RAS-funkcijski'!E114</f>
        <v>2338160.88</v>
      </c>
      <c r="E1408" s="1">
        <v>0</v>
      </c>
      <c r="F1408" s="1">
        <v>0</v>
      </c>
      <c r="G1408" s="2">
        <f t="shared" si="24"/>
        <v>760552.52789999987</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2141266.33</v>
      </c>
      <c r="D1409" s="1">
        <f>'RAS-funkcijski'!E115</f>
        <v>2285009.7599999998</v>
      </c>
      <c r="E1409" s="1">
        <v>0</v>
      </c>
      <c r="F1409" s="1">
        <v>0</v>
      </c>
      <c r="G1409" s="2">
        <f t="shared" si="24"/>
        <v>744952.72934999992</v>
      </c>
      <c r="H1409" s="2">
        <f t="shared" si="27"/>
        <v>0.57000000029802322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2141266.33</v>
      </c>
      <c r="D1411" s="1">
        <f>'RAS-funkcijski'!E117</f>
        <v>2285009.7599999998</v>
      </c>
      <c r="E1411" s="1">
        <v>0</v>
      </c>
      <c r="F1411" s="1">
        <v>0</v>
      </c>
      <c r="G1411" s="2">
        <f t="shared" si="24"/>
        <v>758375.30105000001</v>
      </c>
      <c r="H1411" s="2">
        <f t="shared" si="27"/>
        <v>0.57000000029802322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96525.8</v>
      </c>
      <c r="D1420" s="1">
        <f>'RAS-funkcijski'!E126</f>
        <v>53151.12</v>
      </c>
      <c r="E1420" s="1">
        <v>0</v>
      </c>
      <c r="F1420" s="1">
        <v>0</v>
      </c>
      <c r="G1420" s="2">
        <f t="shared" si="24"/>
        <v>24745.02088</v>
      </c>
      <c r="H1420" s="2">
        <f t="shared" si="27"/>
        <v>0.31999999999970896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2237792.13</v>
      </c>
      <c r="D1435" s="13">
        <f>'RAS-funkcijski'!E141</f>
        <v>2338160.88</v>
      </c>
      <c r="E1435" s="13">
        <v>0</v>
      </c>
      <c r="F1435" s="13">
        <v>0</v>
      </c>
      <c r="G1435" s="14">
        <f t="shared" si="24"/>
        <v>947233.60293000005</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45433.69</v>
      </c>
      <c r="D1436" s="6">
        <f>'P-VRIO'!E5</f>
        <v>0</v>
      </c>
      <c r="E1436" s="6">
        <v>0</v>
      </c>
      <c r="F1436" s="6">
        <v>0</v>
      </c>
      <c r="G1436" s="7">
        <f t="shared" si="24"/>
        <v>45.433690000000006</v>
      </c>
      <c r="H1436" s="7">
        <f t="shared" si="27"/>
        <v>0.30999999999767169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45433.69</v>
      </c>
      <c r="D1453" s="1">
        <f>'P-VRIO'!E22</f>
        <v>0</v>
      </c>
      <c r="E1453" s="1">
        <v>0</v>
      </c>
      <c r="F1453" s="1">
        <v>0</v>
      </c>
      <c r="G1453" s="2">
        <f t="shared" si="24"/>
        <v>817.80642</v>
      </c>
      <c r="H1453" s="2">
        <f t="shared" si="27"/>
        <v>0.30999999999767169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45433.69</v>
      </c>
      <c r="D1454" s="1">
        <f>'P-VRIO'!E23</f>
        <v>0</v>
      </c>
      <c r="E1454" s="1">
        <v>0</v>
      </c>
      <c r="F1454" s="1">
        <v>0</v>
      </c>
      <c r="G1454" s="2">
        <f t="shared" si="24"/>
        <v>863.24011000000007</v>
      </c>
      <c r="H1454" s="2">
        <f t="shared" si="27"/>
        <v>0.30999999999767169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45433.69</v>
      </c>
      <c r="D1456" s="1">
        <f>'P-VRIO'!E25</f>
        <v>0</v>
      </c>
      <c r="E1456" s="1">
        <v>0</v>
      </c>
      <c r="F1456" s="1">
        <v>0</v>
      </c>
      <c r="G1456" s="2">
        <f t="shared" si="24"/>
        <v>954.1074900000001</v>
      </c>
      <c r="H1456" s="2">
        <f t="shared" si="27"/>
        <v>0.30999999999767169</v>
      </c>
      <c r="I1456" s="10">
        <f t="shared" si="30"/>
        <v>295.7733218977786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148450.68</v>
      </c>
      <c r="D1480" s="6"/>
      <c r="E1480" s="6">
        <v>0</v>
      </c>
      <c r="F1480" s="6">
        <v>0</v>
      </c>
      <c r="G1480" s="7">
        <f t="shared" ref="G1480:G1580" si="34">B1480/1000*C1480</f>
        <v>148.45068000000001</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2309790.0500000003</v>
      </c>
      <c r="D1481" s="1">
        <v>0</v>
      </c>
      <c r="E1481" s="1">
        <v>0</v>
      </c>
      <c r="F1481" s="1">
        <v>0</v>
      </c>
      <c r="G1481" s="2">
        <f t="shared" si="34"/>
        <v>4619.580100000001</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243.99</v>
      </c>
      <c r="D1482" s="1">
        <v>0</v>
      </c>
      <c r="E1482" s="1">
        <v>0</v>
      </c>
      <c r="F1482" s="1">
        <v>0</v>
      </c>
      <c r="G1482" s="2">
        <f t="shared" si="34"/>
        <v>0.73197000000000001</v>
      </c>
      <c r="H1482" s="2">
        <f t="shared" si="35"/>
        <v>9.9999999999909051E-3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2224422.23</v>
      </c>
      <c r="D1483" s="1">
        <v>0</v>
      </c>
      <c r="E1483" s="1">
        <v>0</v>
      </c>
      <c r="F1483" s="1">
        <v>0</v>
      </c>
      <c r="G1483" s="2">
        <f t="shared" si="34"/>
        <v>8897.6889200000005</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1885602.83</v>
      </c>
      <c r="D1484" s="1">
        <v>0</v>
      </c>
      <c r="E1484" s="1">
        <v>0</v>
      </c>
      <c r="F1484" s="1">
        <v>0</v>
      </c>
      <c r="G1484" s="2">
        <f t="shared" si="34"/>
        <v>9428.0141500000009</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301286.28000000003</v>
      </c>
      <c r="D1485" s="1">
        <v>0</v>
      </c>
      <c r="E1485" s="1">
        <v>0</v>
      </c>
      <c r="F1485" s="1">
        <v>0</v>
      </c>
      <c r="G1485" s="2">
        <f t="shared" si="34"/>
        <v>1807.7176800000002</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1340.15</v>
      </c>
      <c r="D1486" s="1">
        <v>0</v>
      </c>
      <c r="E1486" s="1">
        <v>0</v>
      </c>
      <c r="F1486" s="1">
        <v>0</v>
      </c>
      <c r="G1486" s="2">
        <f t="shared" si="34"/>
        <v>9.3810500000000001</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20068.8</v>
      </c>
      <c r="D1489" s="1">
        <v>0</v>
      </c>
      <c r="E1489" s="1">
        <v>0</v>
      </c>
      <c r="F1489" s="1">
        <v>0</v>
      </c>
      <c r="G1489" s="2">
        <f t="shared" si="34"/>
        <v>200.68799999999999</v>
      </c>
      <c r="H1489" s="2">
        <f t="shared" si="35"/>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16124.17</v>
      </c>
      <c r="D1491" s="1">
        <v>0</v>
      </c>
      <c r="E1491" s="1">
        <v>0</v>
      </c>
      <c r="F1491" s="1">
        <v>0</v>
      </c>
      <c r="G1491" s="2">
        <f t="shared" si="34"/>
        <v>193.49003999999999</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55123.83</v>
      </c>
      <c r="D1492" s="1">
        <v>0</v>
      </c>
      <c r="E1492" s="1">
        <v>0</v>
      </c>
      <c r="F1492" s="1">
        <v>0</v>
      </c>
      <c r="G1492" s="2">
        <f t="shared" si="34"/>
        <v>716.60978999999998</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30000</v>
      </c>
      <c r="D1493" s="1">
        <v>0</v>
      </c>
      <c r="E1493" s="1">
        <v>0</v>
      </c>
      <c r="F1493" s="1">
        <v>0</v>
      </c>
      <c r="G1493" s="2">
        <f t="shared" si="34"/>
        <v>420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30000</v>
      </c>
      <c r="D1497" s="1">
        <v>0</v>
      </c>
      <c r="E1497" s="1">
        <v>0</v>
      </c>
      <c r="F1497" s="1">
        <v>0</v>
      </c>
      <c r="G1497" s="2">
        <f t="shared" si="34"/>
        <v>540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2281932.58</v>
      </c>
      <c r="D1499" s="1">
        <v>0</v>
      </c>
      <c r="E1499" s="1">
        <v>0</v>
      </c>
      <c r="F1499" s="1">
        <v>0</v>
      </c>
      <c r="G1499" s="2">
        <f t="shared" si="34"/>
        <v>45638.651600000005</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538.69000000000005</v>
      </c>
      <c r="D1500" s="1">
        <v>0</v>
      </c>
      <c r="E1500" s="1">
        <v>0</v>
      </c>
      <c r="F1500" s="1">
        <v>0</v>
      </c>
      <c r="G1500" s="2">
        <f t="shared" si="34"/>
        <v>11.312490000000002</v>
      </c>
      <c r="H1500" s="2">
        <f t="shared" si="35"/>
        <v>0.30999999999994543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2196270.06</v>
      </c>
      <c r="D1501" s="1">
        <v>0</v>
      </c>
      <c r="E1501" s="1">
        <v>0</v>
      </c>
      <c r="F1501" s="1">
        <v>0</v>
      </c>
      <c r="G1501" s="2">
        <f t="shared" si="34"/>
        <v>48317.941319999998</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1852547.33</v>
      </c>
      <c r="D1502" s="1">
        <v>0</v>
      </c>
      <c r="E1502" s="1">
        <v>0</v>
      </c>
      <c r="F1502" s="1">
        <v>0</v>
      </c>
      <c r="G1502" s="2">
        <f t="shared" si="34"/>
        <v>42608.588589999999</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294285.03999999998</v>
      </c>
      <c r="D1503" s="1">
        <v>0</v>
      </c>
      <c r="E1503" s="1">
        <v>0</v>
      </c>
      <c r="F1503" s="1">
        <v>0</v>
      </c>
      <c r="G1503" s="2">
        <f t="shared" si="34"/>
        <v>7062.8409599999995</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1493.52</v>
      </c>
      <c r="D1504" s="1">
        <v>0</v>
      </c>
      <c r="E1504" s="1">
        <v>0</v>
      </c>
      <c r="F1504" s="1">
        <v>0</v>
      </c>
      <c r="G1504" s="2">
        <f t="shared" si="34"/>
        <v>37.338000000000001</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20068.8</v>
      </c>
      <c r="D1507" s="1">
        <v>0</v>
      </c>
      <c r="E1507" s="1">
        <v>0</v>
      </c>
      <c r="F1507" s="1">
        <v>0</v>
      </c>
      <c r="G1507" s="2">
        <f t="shared" si="34"/>
        <v>561.92639999999994</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27875.37</v>
      </c>
      <c r="D1509" s="1">
        <v>0</v>
      </c>
      <c r="E1509" s="1">
        <v>0</v>
      </c>
      <c r="F1509" s="1">
        <v>0</v>
      </c>
      <c r="G1509" s="2">
        <f t="shared" si="34"/>
        <v>836.26109999999994</v>
      </c>
      <c r="H1509" s="2">
        <f t="shared" si="35"/>
        <v>0.36999999999898137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55123.83</v>
      </c>
      <c r="D1510" s="1">
        <v>0</v>
      </c>
      <c r="E1510" s="1">
        <v>0</v>
      </c>
      <c r="F1510" s="1">
        <v>0</v>
      </c>
      <c r="G1510" s="2">
        <f t="shared" si="34"/>
        <v>1708.8387299999999</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30000</v>
      </c>
      <c r="D1511" s="1">
        <v>0</v>
      </c>
      <c r="E1511" s="1">
        <v>0</v>
      </c>
      <c r="F1511" s="1">
        <v>0</v>
      </c>
      <c r="G1511" s="2">
        <f t="shared" si="34"/>
        <v>960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30000</v>
      </c>
      <c r="D1515" s="1">
        <v>0</v>
      </c>
      <c r="E1515" s="1">
        <v>0</v>
      </c>
      <c r="F1515" s="1">
        <v>0</v>
      </c>
      <c r="G1515" s="2">
        <f t="shared" si="34"/>
        <v>1080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176308.15000000037</v>
      </c>
      <c r="D1517" s="1">
        <v>0</v>
      </c>
      <c r="E1517" s="1">
        <v>0</v>
      </c>
      <c r="F1517" s="1">
        <v>0</v>
      </c>
      <c r="G1517" s="2">
        <f t="shared" si="34"/>
        <v>6699.709700000014</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176308.15000000002</v>
      </c>
      <c r="D1576" s="1">
        <v>0</v>
      </c>
      <c r="E1576" s="1">
        <v>0</v>
      </c>
      <c r="F1576" s="1">
        <v>0</v>
      </c>
      <c r="G1576" s="2">
        <f t="shared" si="34"/>
        <v>17101.890550000004</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294.7</v>
      </c>
      <c r="D1577" s="1">
        <v>0</v>
      </c>
      <c r="E1577" s="1">
        <v>0</v>
      </c>
      <c r="F1577" s="1">
        <v>0</v>
      </c>
      <c r="G1577" s="2">
        <f t="shared" si="34"/>
        <v>28.880600000000001</v>
      </c>
      <c r="H1577" s="2">
        <f t="shared" si="35"/>
        <v>0.30000000000001137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176013.45</v>
      </c>
      <c r="D1578" s="1">
        <v>0</v>
      </c>
      <c r="E1578" s="1">
        <v>0</v>
      </c>
      <c r="F1578" s="1">
        <v>0</v>
      </c>
      <c r="G1578" s="2">
        <f t="shared" si="34"/>
        <v>17425.331550000003</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2248303.7200000002</v>
      </c>
      <c r="I16" s="170">
        <f>'PR-RAS'!E6</f>
        <v>2320930.4000000004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1973015.03</v>
      </c>
      <c r="I17" s="170">
        <f>'PR-RAS'!E151</f>
        <v>2283037.0499999993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108440.60000000033</v>
      </c>
      <c r="I18" s="170">
        <f>'PR-RAS'!E645</f>
        <v>83601.72000000102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2078139.3600000006</v>
      </c>
      <c r="I20" s="173">
        <f>BILANCA!E7</f>
        <v>1969546.5800000005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249284.59000000003</v>
      </c>
      <c r="I21" s="175">
        <f>BILANCA!E68</f>
        <v>259909.87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148450.68</v>
      </c>
      <c r="I22" s="175">
        <f>BILANCA!E176</f>
        <v>176308.15000000002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2178973.27</v>
      </c>
      <c r="I23" s="177">
        <f>BILANCA!E237</f>
        <v>2053148.3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2237792.13</v>
      </c>
      <c r="I27" s="175">
        <f>'RAS-funkcijski'!E114</f>
        <v>2338160.88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2237792.13</v>
      </c>
      <c r="I28" s="179">
        <f>'RAS-funkcijski'!E141</f>
        <v>2338160.88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45433.69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45433.69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148450.68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176308.15000000037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176308.15000000002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18" zoomScaleNormal="100" workbookViewId="0">
      <selection activeCell="E300" sqref="E30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2248303.7200000002</v>
      </c>
      <c r="E6" s="51">
        <f>E7+E44+E50+E82+E106+E124+E133+E139</f>
        <v>2320930.4000000004</v>
      </c>
      <c r="F6" s="52">
        <f t="shared" ref="F6:F131" si="0">IF(D6&lt;&gt;0,IF(E6/D6&gt;=100,"&gt;&gt;100",E6/D6*100),"-")</f>
        <v>103.23028776556933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2046437.5100000002</v>
      </c>
      <c r="E50" s="51">
        <f>E51+E54+E59+E62+E65+E68+E71+E74+E77</f>
        <v>2174111.0499999998</v>
      </c>
      <c r="F50" s="52">
        <f t="shared" si="0"/>
        <v>106.23881938129639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1619045.7000000002</v>
      </c>
      <c r="E68" s="51">
        <f t="shared" si="15"/>
        <v>1984425.38</v>
      </c>
      <c r="F68" s="52">
        <f t="shared" si="0"/>
        <v>122.56759521982607</v>
      </c>
    </row>
    <row r="69" spans="1:6" ht="12.75" customHeight="1" x14ac:dyDescent="0.2">
      <c r="A69" s="53" t="s">
        <v>184</v>
      </c>
      <c r="B69" s="85" t="s">
        <v>185</v>
      </c>
      <c r="C69" s="50" t="s">
        <v>184</v>
      </c>
      <c r="D69" s="242">
        <v>1609552.11</v>
      </c>
      <c r="E69" s="242">
        <v>1978677.46</v>
      </c>
      <c r="F69" s="52">
        <f t="shared" si="0"/>
        <v>122.93342027926015</v>
      </c>
    </row>
    <row r="70" spans="1:6" ht="24" x14ac:dyDescent="0.2">
      <c r="A70" s="53" t="s">
        <v>186</v>
      </c>
      <c r="B70" s="85" t="s">
        <v>187</v>
      </c>
      <c r="C70" s="50" t="s">
        <v>186</v>
      </c>
      <c r="D70" s="242">
        <v>9493.59</v>
      </c>
      <c r="E70" s="242">
        <v>5747.92</v>
      </c>
      <c r="F70" s="52">
        <f t="shared" si="0"/>
        <v>60.545273179060821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427391.81</v>
      </c>
      <c r="E74" s="51">
        <f t="shared" si="17"/>
        <v>189592.77</v>
      </c>
      <c r="F74" s="52">
        <f t="shared" si="0"/>
        <v>44.360412521709293</v>
      </c>
    </row>
    <row r="75" spans="1:6" ht="12.75" customHeight="1" x14ac:dyDescent="0.2">
      <c r="A75" s="53" t="s">
        <v>196</v>
      </c>
      <c r="B75" s="85" t="s">
        <v>197</v>
      </c>
      <c r="C75" s="50" t="s">
        <v>196</v>
      </c>
      <c r="D75" s="242">
        <v>427391.81</v>
      </c>
      <c r="E75" s="242">
        <v>189592.77</v>
      </c>
      <c r="F75" s="52">
        <f t="shared" si="0"/>
        <v>44.360412521709293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92.9</v>
      </c>
      <c r="F77" s="52" t="str">
        <f t="shared" si="0"/>
        <v>-</v>
      </c>
    </row>
    <row r="78" spans="1:6" ht="12.75" customHeight="1" x14ac:dyDescent="0.2">
      <c r="A78" s="53">
        <v>6391</v>
      </c>
      <c r="B78" s="85" t="s">
        <v>202</v>
      </c>
      <c r="C78" s="50" t="s">
        <v>203</v>
      </c>
      <c r="D78" s="242">
        <v>0</v>
      </c>
      <c r="E78" s="242">
        <v>92.9</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76.930000000000007</v>
      </c>
      <c r="E82" s="51">
        <f t="shared" si="19"/>
        <v>74.930000000000007</v>
      </c>
      <c r="F82" s="52">
        <f t="shared" si="0"/>
        <v>97.400233978941898</v>
      </c>
    </row>
    <row r="83" spans="1:6" ht="12.75" customHeight="1" x14ac:dyDescent="0.2">
      <c r="A83" s="53">
        <v>641</v>
      </c>
      <c r="B83" s="85" t="s">
        <v>212</v>
      </c>
      <c r="C83" s="50" t="s">
        <v>213</v>
      </c>
      <c r="D83" s="51">
        <f t="shared" ref="D83:E83" si="20">SUM(D84:D90)</f>
        <v>76.930000000000007</v>
      </c>
      <c r="E83" s="51">
        <f t="shared" si="20"/>
        <v>74.930000000000007</v>
      </c>
      <c r="F83" s="52">
        <f t="shared" si="0"/>
        <v>97.400233978941898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76.930000000000007</v>
      </c>
      <c r="E85" s="242">
        <v>74.930000000000007</v>
      </c>
      <c r="F85" s="52">
        <f t="shared" si="0"/>
        <v>97.400233978941898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328.14</v>
      </c>
      <c r="E106" s="51">
        <f t="shared" si="23"/>
        <v>156.38999999999999</v>
      </c>
      <c r="F106" s="52">
        <f t="shared" si="0"/>
        <v>47.659535564088493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328.14</v>
      </c>
      <c r="E112" s="51">
        <f t="shared" si="25"/>
        <v>156.38999999999999</v>
      </c>
      <c r="F112" s="52">
        <f t="shared" si="0"/>
        <v>47.659535564088493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328.14</v>
      </c>
      <c r="E117" s="242">
        <v>156.38999999999999</v>
      </c>
      <c r="F117" s="52">
        <f t="shared" si="0"/>
        <v>47.659535564088493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7458.7000000000007</v>
      </c>
      <c r="E124" s="51">
        <f t="shared" si="27"/>
        <v>2603.31</v>
      </c>
      <c r="F124" s="52">
        <f t="shared" si="0"/>
        <v>34.902999182163107</v>
      </c>
    </row>
    <row r="125" spans="1:6" ht="12.75" customHeight="1" x14ac:dyDescent="0.2">
      <c r="A125" s="53">
        <v>661</v>
      </c>
      <c r="B125" s="86" t="s">
        <v>296</v>
      </c>
      <c r="C125" s="50" t="s">
        <v>297</v>
      </c>
      <c r="D125" s="51">
        <f t="shared" ref="D125:E125" si="28">SUM(D126:D127)</f>
        <v>5336.14</v>
      </c>
      <c r="E125" s="51">
        <f t="shared" si="28"/>
        <v>1963.31</v>
      </c>
      <c r="F125" s="52">
        <f t="shared" si="0"/>
        <v>36.792700341445311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5336.14</v>
      </c>
      <c r="E127" s="242">
        <v>1963.31</v>
      </c>
      <c r="F127" s="52">
        <f t="shared" si="0"/>
        <v>36.792700341445311</v>
      </c>
    </row>
    <row r="128" spans="1:6" ht="24" x14ac:dyDescent="0.2">
      <c r="A128" s="53">
        <v>663</v>
      </c>
      <c r="B128" s="231" t="s">
        <v>302</v>
      </c>
      <c r="C128" s="50" t="s">
        <v>303</v>
      </c>
      <c r="D128" s="51">
        <f t="shared" ref="D128:E128" si="29">SUM(D129:D132)</f>
        <v>2122.56</v>
      </c>
      <c r="E128" s="51">
        <f t="shared" si="29"/>
        <v>640</v>
      </c>
      <c r="F128" s="52">
        <f t="shared" si="0"/>
        <v>30.152268958239109</v>
      </c>
    </row>
    <row r="129" spans="1:6" ht="12.75" customHeight="1" x14ac:dyDescent="0.2">
      <c r="A129" s="53">
        <v>6631</v>
      </c>
      <c r="B129" s="86" t="s">
        <v>304</v>
      </c>
      <c r="C129" s="50" t="s">
        <v>305</v>
      </c>
      <c r="D129" s="242">
        <v>2122.56</v>
      </c>
      <c r="E129" s="242">
        <v>640</v>
      </c>
      <c r="F129" s="52">
        <f t="shared" si="0"/>
        <v>30.152268958239109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194002.44</v>
      </c>
      <c r="E133" s="51">
        <f t="shared" si="30"/>
        <v>143984.72</v>
      </c>
      <c r="F133" s="52">
        <f t="shared" ref="F133:F223" si="31">IF(D133&lt;&gt;0,IF(E133/D133&gt;=100,"&gt;&gt;100",E133/D133*100),"-")</f>
        <v>74.217994371617181</v>
      </c>
    </row>
    <row r="134" spans="1:6" ht="24" x14ac:dyDescent="0.2">
      <c r="A134" s="53">
        <v>671</v>
      </c>
      <c r="B134" s="232" t="s">
        <v>314</v>
      </c>
      <c r="C134" s="50" t="s">
        <v>315</v>
      </c>
      <c r="D134" s="51">
        <f t="shared" ref="D134:E134" si="32">SUM(D135:D137)</f>
        <v>194002.44</v>
      </c>
      <c r="E134" s="51">
        <f t="shared" si="32"/>
        <v>143984.72</v>
      </c>
      <c r="F134" s="52">
        <f t="shared" si="31"/>
        <v>74.217994371617181</v>
      </c>
    </row>
    <row r="135" spans="1:6" ht="12.75" customHeight="1" x14ac:dyDescent="0.2">
      <c r="A135" s="53">
        <v>6711</v>
      </c>
      <c r="B135" s="85" t="s">
        <v>316</v>
      </c>
      <c r="C135" s="50" t="s">
        <v>317</v>
      </c>
      <c r="D135" s="242">
        <v>194002.44</v>
      </c>
      <c r="E135" s="242">
        <v>140989.46</v>
      </c>
      <c r="F135" s="52">
        <f t="shared" si="31"/>
        <v>72.674065336497833</v>
      </c>
    </row>
    <row r="136" spans="1:6" ht="24" x14ac:dyDescent="0.2">
      <c r="A136" s="53">
        <v>6712</v>
      </c>
      <c r="B136" s="232" t="s">
        <v>318</v>
      </c>
      <c r="C136" s="50" t="s">
        <v>319</v>
      </c>
      <c r="D136" s="242">
        <v>0</v>
      </c>
      <c r="E136" s="242">
        <v>2995.26</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1973015.03</v>
      </c>
      <c r="E151" s="51">
        <f t="shared" si="35"/>
        <v>2283037.0499999993</v>
      </c>
      <c r="F151" s="52">
        <f t="shared" si="31"/>
        <v>115.713109899624</v>
      </c>
    </row>
    <row r="152" spans="1:6" ht="12.75" customHeight="1" x14ac:dyDescent="0.2">
      <c r="A152" s="53">
        <v>31</v>
      </c>
      <c r="B152" s="85" t="s">
        <v>349</v>
      </c>
      <c r="C152" s="50" t="s">
        <v>35</v>
      </c>
      <c r="D152" s="51">
        <f t="shared" ref="D152:E152" si="36">D153+D158+D159</f>
        <v>1468337.62</v>
      </c>
      <c r="E152" s="51">
        <f t="shared" si="36"/>
        <v>1851189.5999999999</v>
      </c>
      <c r="F152" s="52">
        <f t="shared" si="31"/>
        <v>126.07383852223305</v>
      </c>
    </row>
    <row r="153" spans="1:6" ht="12.75" customHeight="1" x14ac:dyDescent="0.2">
      <c r="A153" s="53">
        <v>311</v>
      </c>
      <c r="B153" s="85" t="s">
        <v>350</v>
      </c>
      <c r="C153" s="50" t="s">
        <v>351</v>
      </c>
      <c r="D153" s="51">
        <f t="shared" ref="D153:E153" si="37">SUM(D154:D157)</f>
        <v>1205688.33</v>
      </c>
      <c r="E153" s="51">
        <f t="shared" si="37"/>
        <v>1529215.14</v>
      </c>
      <c r="F153" s="52">
        <f t="shared" si="31"/>
        <v>126.83336994727317</v>
      </c>
    </row>
    <row r="154" spans="1:6" ht="12.75" customHeight="1" x14ac:dyDescent="0.2">
      <c r="A154" s="53">
        <v>3111</v>
      </c>
      <c r="B154" s="85" t="s">
        <v>352</v>
      </c>
      <c r="C154" s="50" t="s">
        <v>353</v>
      </c>
      <c r="D154" s="242">
        <v>1146899.94</v>
      </c>
      <c r="E154" s="242">
        <v>1469438.52</v>
      </c>
      <c r="F154" s="52">
        <f t="shared" si="31"/>
        <v>128.12264337549797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32158.32</v>
      </c>
      <c r="E156" s="242">
        <v>38522.92</v>
      </c>
      <c r="F156" s="52">
        <f t="shared" si="31"/>
        <v>119.79145676764209</v>
      </c>
    </row>
    <row r="157" spans="1:6" ht="12.75" customHeight="1" x14ac:dyDescent="0.2">
      <c r="A157" s="53">
        <v>3114</v>
      </c>
      <c r="B157" s="85" t="s">
        <v>358</v>
      </c>
      <c r="C157" s="50" t="s">
        <v>359</v>
      </c>
      <c r="D157" s="242">
        <v>26630.07</v>
      </c>
      <c r="E157" s="242">
        <v>21253.7</v>
      </c>
      <c r="F157" s="52">
        <f t="shared" si="31"/>
        <v>79.810905491423796</v>
      </c>
    </row>
    <row r="158" spans="1:6" ht="12.75" customHeight="1" x14ac:dyDescent="0.2">
      <c r="A158" s="53">
        <v>312</v>
      </c>
      <c r="B158" s="85" t="s">
        <v>360</v>
      </c>
      <c r="C158" s="50" t="s">
        <v>361</v>
      </c>
      <c r="D158" s="242">
        <v>63710.57</v>
      </c>
      <c r="E158" s="242">
        <v>69654.03</v>
      </c>
      <c r="F158" s="52">
        <f t="shared" si="31"/>
        <v>109.32884449158122</v>
      </c>
    </row>
    <row r="159" spans="1:6" ht="12.75" customHeight="1" x14ac:dyDescent="0.2">
      <c r="A159" s="53">
        <v>313</v>
      </c>
      <c r="B159" s="85" t="s">
        <v>362</v>
      </c>
      <c r="C159" s="50" t="s">
        <v>363</v>
      </c>
      <c r="D159" s="51">
        <f t="shared" ref="D159:E159" si="38">SUM(D160:D162)</f>
        <v>198938.72</v>
      </c>
      <c r="E159" s="51">
        <f t="shared" si="38"/>
        <v>252320.43</v>
      </c>
      <c r="F159" s="52">
        <f t="shared" si="31"/>
        <v>126.8332429202319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198938.72</v>
      </c>
      <c r="E161" s="242">
        <v>252320.43</v>
      </c>
      <c r="F161" s="52">
        <f t="shared" si="31"/>
        <v>126.8332429202319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454335.89</v>
      </c>
      <c r="E163" s="51">
        <f t="shared" si="39"/>
        <v>296337.01</v>
      </c>
      <c r="F163" s="52">
        <f t="shared" si="31"/>
        <v>65.224213301749074</v>
      </c>
    </row>
    <row r="164" spans="1:6" ht="12.75" customHeight="1" x14ac:dyDescent="0.2">
      <c r="A164" s="53">
        <v>321</v>
      </c>
      <c r="B164" s="85" t="s">
        <v>371</v>
      </c>
      <c r="C164" s="50" t="s">
        <v>372</v>
      </c>
      <c r="D164" s="51">
        <f t="shared" ref="D164:E164" si="40">SUM(D165:D168)</f>
        <v>99458.099999999991</v>
      </c>
      <c r="E164" s="51">
        <f t="shared" si="40"/>
        <v>50553.79</v>
      </c>
      <c r="F164" s="52">
        <f t="shared" si="31"/>
        <v>50.82923361697037</v>
      </c>
    </row>
    <row r="165" spans="1:6" ht="12.75" customHeight="1" x14ac:dyDescent="0.2">
      <c r="A165" s="53">
        <v>3211</v>
      </c>
      <c r="B165" s="85" t="s">
        <v>373</v>
      </c>
      <c r="C165" s="50" t="s">
        <v>374</v>
      </c>
      <c r="D165" s="242">
        <v>33985.879999999997</v>
      </c>
      <c r="E165" s="242">
        <v>3164.52</v>
      </c>
      <c r="F165" s="52">
        <f t="shared" si="31"/>
        <v>9.3112786839711088</v>
      </c>
    </row>
    <row r="166" spans="1:6" ht="12.75" customHeight="1" x14ac:dyDescent="0.2">
      <c r="A166" s="53">
        <v>3212</v>
      </c>
      <c r="B166" s="85" t="s">
        <v>375</v>
      </c>
      <c r="C166" s="50" t="s">
        <v>376</v>
      </c>
      <c r="D166" s="242">
        <v>36816.879999999997</v>
      </c>
      <c r="E166" s="242">
        <v>40190.29</v>
      </c>
      <c r="F166" s="52">
        <f t="shared" si="31"/>
        <v>109.16267212213529</v>
      </c>
    </row>
    <row r="167" spans="1:6" ht="12.75" customHeight="1" x14ac:dyDescent="0.2">
      <c r="A167" s="53">
        <v>3213</v>
      </c>
      <c r="B167" s="85" t="s">
        <v>377</v>
      </c>
      <c r="C167" s="50" t="s">
        <v>378</v>
      </c>
      <c r="D167" s="242">
        <v>28013.53</v>
      </c>
      <c r="E167" s="242">
        <v>6967.61</v>
      </c>
      <c r="F167" s="52">
        <f t="shared" si="31"/>
        <v>24.872302776551187</v>
      </c>
    </row>
    <row r="168" spans="1:6" ht="12.75" customHeight="1" x14ac:dyDescent="0.2">
      <c r="A168" s="53">
        <v>3214</v>
      </c>
      <c r="B168" s="85" t="s">
        <v>379</v>
      </c>
      <c r="C168" s="50" t="s">
        <v>380</v>
      </c>
      <c r="D168" s="242">
        <v>641.80999999999995</v>
      </c>
      <c r="E168" s="242">
        <v>231.37</v>
      </c>
      <c r="F168" s="52">
        <f t="shared" si="31"/>
        <v>36.049609697574056</v>
      </c>
    </row>
    <row r="169" spans="1:6" ht="12.75" customHeight="1" x14ac:dyDescent="0.2">
      <c r="A169" s="53">
        <v>322</v>
      </c>
      <c r="B169" s="85" t="s">
        <v>381</v>
      </c>
      <c r="C169" s="50" t="s">
        <v>382</v>
      </c>
      <c r="D169" s="51">
        <f t="shared" ref="D169:E169" si="41">SUM(D170:D176)</f>
        <v>151746.73000000001</v>
      </c>
      <c r="E169" s="51">
        <f t="shared" si="41"/>
        <v>133720.82</v>
      </c>
      <c r="F169" s="52">
        <f t="shared" si="31"/>
        <v>88.121055392758706</v>
      </c>
    </row>
    <row r="170" spans="1:6" ht="12.75" customHeight="1" x14ac:dyDescent="0.2">
      <c r="A170" s="53">
        <v>3221</v>
      </c>
      <c r="B170" s="85" t="s">
        <v>383</v>
      </c>
      <c r="C170" s="50" t="s">
        <v>384</v>
      </c>
      <c r="D170" s="242">
        <v>29874.9</v>
      </c>
      <c r="E170" s="242">
        <v>26061.99</v>
      </c>
      <c r="F170" s="52">
        <f t="shared" si="31"/>
        <v>87.237078617836389</v>
      </c>
    </row>
    <row r="171" spans="1:6" ht="12.75" customHeight="1" x14ac:dyDescent="0.2">
      <c r="A171" s="53">
        <v>3222</v>
      </c>
      <c r="B171" s="85" t="s">
        <v>385</v>
      </c>
      <c r="C171" s="50" t="s">
        <v>386</v>
      </c>
      <c r="D171" s="242">
        <v>78083.95</v>
      </c>
      <c r="E171" s="242">
        <v>81225.03</v>
      </c>
      <c r="F171" s="52">
        <f t="shared" si="31"/>
        <v>104.02269608543114</v>
      </c>
    </row>
    <row r="172" spans="1:6" ht="12.75" customHeight="1" x14ac:dyDescent="0.2">
      <c r="A172" s="53">
        <v>3223</v>
      </c>
      <c r="B172" s="85" t="s">
        <v>387</v>
      </c>
      <c r="C172" s="50" t="s">
        <v>388</v>
      </c>
      <c r="D172" s="242">
        <v>37917.57</v>
      </c>
      <c r="E172" s="242">
        <v>18860.560000000001</v>
      </c>
      <c r="F172" s="52">
        <f t="shared" si="31"/>
        <v>49.740951226568583</v>
      </c>
    </row>
    <row r="173" spans="1:6" ht="12.75" customHeight="1" x14ac:dyDescent="0.2">
      <c r="A173" s="53">
        <v>3224</v>
      </c>
      <c r="B173" s="85" t="s">
        <v>389</v>
      </c>
      <c r="C173" s="50" t="s">
        <v>390</v>
      </c>
      <c r="D173" s="242">
        <v>2855.93</v>
      </c>
      <c r="E173" s="242">
        <v>2053.1</v>
      </c>
      <c r="F173" s="52">
        <f t="shared" si="31"/>
        <v>71.889016887668816</v>
      </c>
    </row>
    <row r="174" spans="1:6" ht="12.75" customHeight="1" x14ac:dyDescent="0.2">
      <c r="A174" s="53">
        <v>3225</v>
      </c>
      <c r="B174" s="85" t="s">
        <v>391</v>
      </c>
      <c r="C174" s="50" t="s">
        <v>392</v>
      </c>
      <c r="D174" s="242">
        <v>1937.84</v>
      </c>
      <c r="E174" s="242">
        <v>5233.8599999999997</v>
      </c>
      <c r="F174" s="52">
        <f t="shared" si="31"/>
        <v>270.08731371011021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1076.54</v>
      </c>
      <c r="E176" s="242">
        <v>286.27999999999997</v>
      </c>
      <c r="F176" s="52">
        <f t="shared" si="31"/>
        <v>26.592602225648836</v>
      </c>
    </row>
    <row r="177" spans="1:6" ht="12.75" customHeight="1" x14ac:dyDescent="0.2">
      <c r="A177" s="53">
        <v>323</v>
      </c>
      <c r="B177" s="85" t="s">
        <v>397</v>
      </c>
      <c r="C177" s="50" t="s">
        <v>398</v>
      </c>
      <c r="D177" s="51">
        <f t="shared" ref="D177:E177" si="42">SUM(D178:D186)</f>
        <v>192012.04999999996</v>
      </c>
      <c r="E177" s="51">
        <f t="shared" si="42"/>
        <v>100575.45</v>
      </c>
      <c r="F177" s="52">
        <f t="shared" si="31"/>
        <v>52.379759499468925</v>
      </c>
    </row>
    <row r="178" spans="1:6" ht="12.75" customHeight="1" x14ac:dyDescent="0.2">
      <c r="A178" s="53">
        <v>3231</v>
      </c>
      <c r="B178" s="85" t="s">
        <v>399</v>
      </c>
      <c r="C178" s="50" t="s">
        <v>400</v>
      </c>
      <c r="D178" s="242">
        <v>98703.84</v>
      </c>
      <c r="E178" s="242">
        <v>54707.519999999997</v>
      </c>
      <c r="F178" s="52">
        <f t="shared" si="31"/>
        <v>55.425928717666906</v>
      </c>
    </row>
    <row r="179" spans="1:6" ht="12.75" customHeight="1" x14ac:dyDescent="0.2">
      <c r="A179" s="53">
        <v>3232</v>
      </c>
      <c r="B179" s="85" t="s">
        <v>401</v>
      </c>
      <c r="C179" s="50" t="s">
        <v>402</v>
      </c>
      <c r="D179" s="242">
        <v>49333.24</v>
      </c>
      <c r="E179" s="242">
        <v>13523.08</v>
      </c>
      <c r="F179" s="52">
        <f t="shared" si="31"/>
        <v>27.411700508622584</v>
      </c>
    </row>
    <row r="180" spans="1:6" ht="12.75" customHeight="1" x14ac:dyDescent="0.2">
      <c r="A180" s="53">
        <v>3233</v>
      </c>
      <c r="B180" s="85" t="s">
        <v>403</v>
      </c>
      <c r="C180" s="50" t="s">
        <v>404</v>
      </c>
      <c r="D180" s="242">
        <v>2574.5100000000002</v>
      </c>
      <c r="E180" s="242">
        <v>2325.66</v>
      </c>
      <c r="F180" s="52">
        <f t="shared" si="31"/>
        <v>90.334082990549646</v>
      </c>
    </row>
    <row r="181" spans="1:6" ht="12.75" customHeight="1" x14ac:dyDescent="0.2">
      <c r="A181" s="53">
        <v>3234</v>
      </c>
      <c r="B181" s="85" t="s">
        <v>405</v>
      </c>
      <c r="C181" s="50" t="s">
        <v>406</v>
      </c>
      <c r="D181" s="242">
        <v>6854.59</v>
      </c>
      <c r="E181" s="242">
        <v>6468.85</v>
      </c>
      <c r="F181" s="52">
        <f t="shared" si="31"/>
        <v>94.372529939792173</v>
      </c>
    </row>
    <row r="182" spans="1:6" ht="12.75" customHeight="1" x14ac:dyDescent="0.2">
      <c r="A182" s="53">
        <v>3235</v>
      </c>
      <c r="B182" s="85" t="s">
        <v>407</v>
      </c>
      <c r="C182" s="50" t="s">
        <v>408</v>
      </c>
      <c r="D182" s="242">
        <v>1986.2</v>
      </c>
      <c r="E182" s="242">
        <v>119.6</v>
      </c>
      <c r="F182" s="52">
        <f t="shared" si="31"/>
        <v>6.0215486859329372</v>
      </c>
    </row>
    <row r="183" spans="1:6" ht="12.75" customHeight="1" x14ac:dyDescent="0.2">
      <c r="A183" s="53">
        <v>3236</v>
      </c>
      <c r="B183" s="85" t="s">
        <v>409</v>
      </c>
      <c r="C183" s="50" t="s">
        <v>410</v>
      </c>
      <c r="D183" s="242">
        <v>2921.33</v>
      </c>
      <c r="E183" s="242">
        <v>4592.3</v>
      </c>
      <c r="F183" s="52">
        <f t="shared" si="31"/>
        <v>157.19894705493732</v>
      </c>
    </row>
    <row r="184" spans="1:6" ht="12.75" customHeight="1" x14ac:dyDescent="0.2">
      <c r="A184" s="53">
        <v>3237</v>
      </c>
      <c r="B184" s="85" t="s">
        <v>411</v>
      </c>
      <c r="C184" s="50" t="s">
        <v>412</v>
      </c>
      <c r="D184" s="242">
        <v>26432.3</v>
      </c>
      <c r="E184" s="242">
        <v>12769.76</v>
      </c>
      <c r="F184" s="52">
        <f t="shared" si="31"/>
        <v>48.311195015189753</v>
      </c>
    </row>
    <row r="185" spans="1:6" ht="12.75" customHeight="1" x14ac:dyDescent="0.2">
      <c r="A185" s="53">
        <v>3238</v>
      </c>
      <c r="B185" s="85" t="s">
        <v>413</v>
      </c>
      <c r="C185" s="50" t="s">
        <v>414</v>
      </c>
      <c r="D185" s="242">
        <v>1895.43</v>
      </c>
      <c r="E185" s="242">
        <v>4203.7</v>
      </c>
      <c r="F185" s="52">
        <f t="shared" si="31"/>
        <v>221.78080963158754</v>
      </c>
    </row>
    <row r="186" spans="1:6" ht="12.75" customHeight="1" x14ac:dyDescent="0.2">
      <c r="A186" s="53">
        <v>3239</v>
      </c>
      <c r="B186" s="85" t="s">
        <v>415</v>
      </c>
      <c r="C186" s="50" t="s">
        <v>416</v>
      </c>
      <c r="D186" s="242">
        <v>1310.6099999999999</v>
      </c>
      <c r="E186" s="242">
        <v>1864.98</v>
      </c>
      <c r="F186" s="52">
        <f t="shared" si="31"/>
        <v>142.29862430471309</v>
      </c>
    </row>
    <row r="187" spans="1:6" ht="12.75" customHeight="1" x14ac:dyDescent="0.2">
      <c r="A187" s="53">
        <v>324</v>
      </c>
      <c r="B187" s="85" t="s">
        <v>417</v>
      </c>
      <c r="C187" s="50" t="s">
        <v>418</v>
      </c>
      <c r="D187" s="242">
        <v>206.81</v>
      </c>
      <c r="E187" s="242"/>
      <c r="F187" s="52">
        <f t="shared" si="31"/>
        <v>0</v>
      </c>
    </row>
    <row r="188" spans="1:6" ht="12.75" customHeight="1" x14ac:dyDescent="0.2">
      <c r="A188" s="53">
        <v>329</v>
      </c>
      <c r="B188" s="85" t="s">
        <v>419</v>
      </c>
      <c r="C188" s="50" t="s">
        <v>420</v>
      </c>
      <c r="D188" s="51">
        <f t="shared" ref="D188:E188" si="43">SUM(D189:D195)</f>
        <v>10912.2</v>
      </c>
      <c r="E188" s="51">
        <f t="shared" si="43"/>
        <v>11486.95</v>
      </c>
      <c r="F188" s="52">
        <f t="shared" si="31"/>
        <v>105.26704056010703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1459.06</v>
      </c>
      <c r="E190" s="242">
        <v>1796.56</v>
      </c>
      <c r="F190" s="52">
        <f t="shared" si="31"/>
        <v>123.13133113100214</v>
      </c>
    </row>
    <row r="191" spans="1:6" ht="12.75" customHeight="1" x14ac:dyDescent="0.2">
      <c r="A191" s="53">
        <v>3293</v>
      </c>
      <c r="B191" s="85" t="s">
        <v>425</v>
      </c>
      <c r="C191" s="50" t="s">
        <v>426</v>
      </c>
      <c r="D191" s="242">
        <v>5930.08</v>
      </c>
      <c r="E191" s="242">
        <v>5518.92</v>
      </c>
      <c r="F191" s="52">
        <f t="shared" si="31"/>
        <v>93.066535358713537</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3509.79</v>
      </c>
      <c r="E193" s="242">
        <v>4146.47</v>
      </c>
      <c r="F193" s="52">
        <f t="shared" si="31"/>
        <v>118.14011664515543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3538.5699999999997</v>
      </c>
      <c r="E196" s="51">
        <f t="shared" si="44"/>
        <v>1340.15</v>
      </c>
      <c r="F196" s="52">
        <f t="shared" si="31"/>
        <v>37.872643468971937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1239.3</v>
      </c>
      <c r="E202" s="51">
        <f t="shared" si="46"/>
        <v>867</v>
      </c>
      <c r="F202" s="52">
        <f t="shared" si="31"/>
        <v>69.958847736625515</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1239.3</v>
      </c>
      <c r="E205" s="242">
        <v>867</v>
      </c>
      <c r="F205" s="52">
        <f t="shared" si="31"/>
        <v>69.958847736625515</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2299.27</v>
      </c>
      <c r="E210" s="51">
        <f t="shared" si="47"/>
        <v>473.15</v>
      </c>
      <c r="F210" s="52">
        <f t="shared" si="31"/>
        <v>20.578270494548267</v>
      </c>
    </row>
    <row r="211" spans="1:6" ht="12.75" customHeight="1" x14ac:dyDescent="0.2">
      <c r="A211" s="53">
        <v>3431</v>
      </c>
      <c r="B211" s="232" t="s">
        <v>465</v>
      </c>
      <c r="C211" s="50" t="s">
        <v>466</v>
      </c>
      <c r="D211" s="242">
        <v>2299.27</v>
      </c>
      <c r="E211" s="242">
        <v>473.15</v>
      </c>
      <c r="F211" s="52">
        <f t="shared" si="31"/>
        <v>20.578270494548267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32082.639999999999</v>
      </c>
      <c r="E224" s="51">
        <f t="shared" si="51"/>
        <v>43058.759999999995</v>
      </c>
      <c r="F224" s="52">
        <f t="shared" ref="F224:F235" si="52">IF(D224&lt;&gt;0,IF(E224/D224&gt;=100,"&gt;&gt;100",E224/D224*100),"-")</f>
        <v>134.21202245201764</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32082.639999999999</v>
      </c>
      <c r="E244" s="51">
        <f t="shared" si="60"/>
        <v>30589.78</v>
      </c>
      <c r="F244" s="52">
        <f t="shared" ref="F244:F251" si="61">IF(D244&lt;&gt;0,IF(E244/D244&gt;=100,"&gt;&gt;100",E244/D244*100),"-")</f>
        <v>95.346829313298414</v>
      </c>
    </row>
    <row r="245" spans="1:6" ht="12.75" customHeight="1" x14ac:dyDescent="0.2">
      <c r="A245" s="53" t="s">
        <v>533</v>
      </c>
      <c r="B245" s="85" t="s">
        <v>534</v>
      </c>
      <c r="C245" s="50" t="s">
        <v>533</v>
      </c>
      <c r="D245" s="242">
        <v>32082.639999999999</v>
      </c>
      <c r="E245" s="242">
        <v>30589.78</v>
      </c>
      <c r="F245" s="52">
        <f t="shared" si="61"/>
        <v>95.346829313298414</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12468.98</v>
      </c>
      <c r="F247" s="52" t="str">
        <f t="shared" si="61"/>
        <v>-</v>
      </c>
    </row>
    <row r="248" spans="1:6" ht="12.75" customHeight="1" x14ac:dyDescent="0.2">
      <c r="A248" s="53" t="s">
        <v>539</v>
      </c>
      <c r="B248" s="85" t="s">
        <v>202</v>
      </c>
      <c r="C248" s="50" t="s">
        <v>539</v>
      </c>
      <c r="D248" s="242">
        <v>0</v>
      </c>
      <c r="E248" s="242">
        <v>12468.98</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13847.68</v>
      </c>
      <c r="E252" s="51">
        <f t="shared" si="63"/>
        <v>20068.8</v>
      </c>
      <c r="F252" s="52">
        <f t="shared" ref="F252:F258" si="64">IF(D252&lt;&gt;0,IF(E252/D252&gt;=100,"&gt;&gt;100",E252/D252*100),"-")</f>
        <v>144.92535933817072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13847.68</v>
      </c>
      <c r="E259" s="51">
        <f t="shared" si="66"/>
        <v>20068.8</v>
      </c>
      <c r="F259" s="52">
        <f t="shared" ref="F259:F262" si="67">IF(D259&lt;&gt;0,IF(E259/D259&gt;=100,"&gt;&gt;100",E259/D259*100),"-")</f>
        <v>144.92535933817072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13847.68</v>
      </c>
      <c r="E261" s="242">
        <v>20068.8</v>
      </c>
      <c r="F261" s="52">
        <f t="shared" si="67"/>
        <v>144.92535933817072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872.63</v>
      </c>
      <c r="E263" s="51">
        <f t="shared" si="68"/>
        <v>71042.73</v>
      </c>
      <c r="F263" s="52">
        <f t="shared" ref="F263:F267" si="69">IF(D263&lt;&gt;0,IF(E263/D263&gt;=100,"&gt;&gt;100",E263/D263*100),"-")</f>
        <v>8141.2202193369467</v>
      </c>
    </row>
    <row r="264" spans="1:6" ht="12.75" customHeight="1" x14ac:dyDescent="0.2">
      <c r="A264" s="53">
        <v>381</v>
      </c>
      <c r="B264" s="85" t="s">
        <v>567</v>
      </c>
      <c r="C264" s="50" t="s">
        <v>568</v>
      </c>
      <c r="D264" s="51">
        <f t="shared" ref="D264:E264" si="70">SUM(D265:D267)</f>
        <v>872.63</v>
      </c>
      <c r="E264" s="51">
        <f t="shared" si="70"/>
        <v>71042.73</v>
      </c>
      <c r="F264" s="52">
        <f t="shared" si="69"/>
        <v>8141.2202193369467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872.63</v>
      </c>
      <c r="E266" s="242">
        <v>855.36</v>
      </c>
      <c r="F266" s="52">
        <f t="shared" si="69"/>
        <v>98.02092524896004</v>
      </c>
    </row>
    <row r="267" spans="1:6" ht="12.75" customHeight="1" x14ac:dyDescent="0.2">
      <c r="A267" s="53" t="s">
        <v>573</v>
      </c>
      <c r="B267" s="85" t="s">
        <v>574</v>
      </c>
      <c r="C267" s="50" t="s">
        <v>573</v>
      </c>
      <c r="D267" s="242">
        <v>0</v>
      </c>
      <c r="E267" s="242">
        <v>70187.37</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1973015.03</v>
      </c>
      <c r="E289" s="51">
        <f t="shared" si="79"/>
        <v>2283037.0499999993</v>
      </c>
      <c r="F289" s="52">
        <f t="shared" si="76"/>
        <v>115.713109899624</v>
      </c>
    </row>
    <row r="290" spans="1:6" ht="12.75" customHeight="1" x14ac:dyDescent="0.2">
      <c r="A290" s="53" t="s">
        <v>608</v>
      </c>
      <c r="B290" s="85" t="s">
        <v>619</v>
      </c>
      <c r="C290" s="50" t="s">
        <v>620</v>
      </c>
      <c r="D290" s="51">
        <f>IF(D6&gt;=D289,D6-D289,0)</f>
        <v>275288.69000000018</v>
      </c>
      <c r="E290" s="51">
        <f>IF(E6&gt;=E289,E6-E289,0)</f>
        <v>37893.350000001024</v>
      </c>
      <c r="F290" s="52">
        <f t="shared" si="76"/>
        <v>13.764949805965877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310103.88</v>
      </c>
      <c r="E292" s="242">
        <v>577785.88</v>
      </c>
      <c r="F292" s="52">
        <f t="shared" si="76"/>
        <v>186.32010666877176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264777.09999999998</v>
      </c>
      <c r="E350" s="51">
        <f t="shared" si="95"/>
        <v>55123.829999999994</v>
      </c>
      <c r="F350" s="52">
        <f t="shared" si="81"/>
        <v>20.818956775340467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264777.09999999998</v>
      </c>
      <c r="E363" s="51">
        <f t="shared" si="99"/>
        <v>55123.829999999994</v>
      </c>
      <c r="F363" s="52">
        <f t="shared" si="81"/>
        <v>20.818956775340467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253615.91</v>
      </c>
      <c r="E369" s="51">
        <f t="shared" si="101"/>
        <v>48953.409999999996</v>
      </c>
      <c r="F369" s="52">
        <f t="shared" si="81"/>
        <v>19.302184157137457</v>
      </c>
    </row>
    <row r="370" spans="1:6" ht="12.75" customHeight="1" x14ac:dyDescent="0.2">
      <c r="A370" s="53">
        <v>4221</v>
      </c>
      <c r="B370" s="85" t="s">
        <v>674</v>
      </c>
      <c r="C370" s="50" t="s">
        <v>766</v>
      </c>
      <c r="D370" s="242">
        <v>99681.47</v>
      </c>
      <c r="E370" s="242">
        <v>20982.41</v>
      </c>
      <c r="F370" s="52">
        <f t="shared" si="81"/>
        <v>21.049458841247024</v>
      </c>
    </row>
    <row r="371" spans="1:6" ht="12.75" customHeight="1" x14ac:dyDescent="0.2">
      <c r="A371" s="53">
        <v>4222</v>
      </c>
      <c r="B371" s="85" t="s">
        <v>767</v>
      </c>
      <c r="C371" s="50" t="s">
        <v>768</v>
      </c>
      <c r="D371" s="242">
        <v>3571.07</v>
      </c>
      <c r="E371" s="242"/>
      <c r="F371" s="52">
        <f t="shared" si="81"/>
        <v>0</v>
      </c>
    </row>
    <row r="372" spans="1:6" ht="12.75" customHeight="1" x14ac:dyDescent="0.2">
      <c r="A372" s="53">
        <v>4223</v>
      </c>
      <c r="B372" s="85" t="s">
        <v>678</v>
      </c>
      <c r="C372" s="50" t="s">
        <v>769</v>
      </c>
      <c r="D372" s="242">
        <v>3706.83</v>
      </c>
      <c r="E372" s="242">
        <v>27625.1</v>
      </c>
      <c r="F372" s="52">
        <f t="shared" si="81"/>
        <v>745.24863562666746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1433.99</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145222.54999999999</v>
      </c>
      <c r="E376" s="242">
        <v>345.9</v>
      </c>
      <c r="F376" s="52">
        <f t="shared" si="81"/>
        <v>0.23818614946507963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11161.19</v>
      </c>
      <c r="E383" s="51">
        <f t="shared" si="103"/>
        <v>6170.42</v>
      </c>
      <c r="F383" s="52">
        <f t="shared" si="81"/>
        <v>55.284606748921931</v>
      </c>
    </row>
    <row r="384" spans="1:6" ht="12.75" customHeight="1" x14ac:dyDescent="0.2">
      <c r="A384" s="53">
        <v>4241</v>
      </c>
      <c r="B384" s="85" t="s">
        <v>783</v>
      </c>
      <c r="C384" s="50" t="s">
        <v>784</v>
      </c>
      <c r="D384" s="242">
        <v>11161.19</v>
      </c>
      <c r="E384" s="242">
        <v>6170.42</v>
      </c>
      <c r="F384" s="52">
        <f t="shared" si="81"/>
        <v>55.284606748921931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264777.09999999998</v>
      </c>
      <c r="E408" s="51">
        <f t="shared" si="111"/>
        <v>55123.829999999994</v>
      </c>
      <c r="F408" s="52">
        <f t="shared" si="81"/>
        <v>20.818956775340467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212174.87</v>
      </c>
      <c r="E410" s="242">
        <v>476951.97</v>
      </c>
      <c r="F410" s="52">
        <f t="shared" si="81"/>
        <v>224.79192281347929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2248303.7200000002</v>
      </c>
      <c r="E412" s="51">
        <f>E6+E298</f>
        <v>2320930.4000000004</v>
      </c>
      <c r="F412" s="52">
        <f t="shared" si="81"/>
        <v>103.23028776556933</v>
      </c>
    </row>
    <row r="413" spans="1:6" ht="12.75" customHeight="1" x14ac:dyDescent="0.2">
      <c r="A413" s="53" t="s">
        <v>608</v>
      </c>
      <c r="B413" s="85" t="s">
        <v>831</v>
      </c>
      <c r="C413" s="50" t="s">
        <v>832</v>
      </c>
      <c r="D413" s="51">
        <f t="shared" ref="D413:E413" si="112">D289+D350</f>
        <v>2237792.13</v>
      </c>
      <c r="E413" s="51">
        <f t="shared" si="112"/>
        <v>2338160.8799999994</v>
      </c>
      <c r="F413" s="52">
        <f t="shared" si="81"/>
        <v>104.4851686023223</v>
      </c>
    </row>
    <row r="414" spans="1:6" ht="12.75" customHeight="1" x14ac:dyDescent="0.2">
      <c r="A414" s="53" t="s">
        <v>608</v>
      </c>
      <c r="B414" s="85" t="s">
        <v>833</v>
      </c>
      <c r="C414" s="50" t="s">
        <v>834</v>
      </c>
      <c r="D414" s="51">
        <f t="shared" ref="D414:E414" si="113">IF(D412&gt;=D413,D412-D413,0)</f>
        <v>10511.590000000317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17230.47999999905</v>
      </c>
      <c r="F415" s="52" t="str">
        <f t="shared" si="81"/>
        <v>-</v>
      </c>
    </row>
    <row r="416" spans="1:6" ht="12.75" customHeight="1" x14ac:dyDescent="0.2">
      <c r="A416" s="60" t="s">
        <v>837</v>
      </c>
      <c r="B416" s="232" t="s">
        <v>838</v>
      </c>
      <c r="C416" s="61" t="s">
        <v>839</v>
      </c>
      <c r="D416" s="51">
        <f t="shared" ref="D416:E416" si="115">IF(D292-D293+D409-D410&gt;=0,D292-D293+D409-D410,0)</f>
        <v>97929.010000000009</v>
      </c>
      <c r="E416" s="51">
        <f t="shared" si="115"/>
        <v>100833.91000000003</v>
      </c>
      <c r="F416" s="52">
        <f t="shared" si="81"/>
        <v>102.96633244837257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41000</v>
      </c>
      <c r="E420" s="51">
        <f t="shared" si="118"/>
        <v>30000</v>
      </c>
      <c r="F420" s="52">
        <f t="shared" ref="F420:F647" si="119">IF(D420&lt;&gt;0,IF(E420/D420&gt;=100,"&gt;&gt;100",E420/D420*100),"-")</f>
        <v>73.170731707317074</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41000</v>
      </c>
      <c r="E484" s="51">
        <f t="shared" si="137"/>
        <v>30000</v>
      </c>
      <c r="F484" s="52">
        <f t="shared" si="119"/>
        <v>73.170731707317074</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41000</v>
      </c>
      <c r="E495" s="51">
        <f t="shared" si="140"/>
        <v>30000</v>
      </c>
      <c r="F495" s="52">
        <f t="shared" si="119"/>
        <v>73.170731707317074</v>
      </c>
    </row>
    <row r="496" spans="1:6" ht="12.75" customHeight="1" x14ac:dyDescent="0.2">
      <c r="A496" s="53">
        <v>8443</v>
      </c>
      <c r="B496" s="85" t="s">
        <v>998</v>
      </c>
      <c r="C496" s="50" t="s">
        <v>999</v>
      </c>
      <c r="D496" s="242">
        <v>41000</v>
      </c>
      <c r="E496" s="242">
        <v>30000</v>
      </c>
      <c r="F496" s="52">
        <f t="shared" si="119"/>
        <v>73.170731707317074</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41000</v>
      </c>
      <c r="E528" s="51">
        <f t="shared" si="148"/>
        <v>30001.71</v>
      </c>
      <c r="F528" s="52">
        <f t="shared" si="119"/>
        <v>73.174902439024393</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41000</v>
      </c>
      <c r="E593" s="51">
        <f t="shared" si="167"/>
        <v>30001.71</v>
      </c>
      <c r="F593" s="52">
        <f t="shared" si="119"/>
        <v>73.174902439024393</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41000</v>
      </c>
      <c r="E605" s="51">
        <f t="shared" si="171"/>
        <v>30001.71</v>
      </c>
      <c r="F605" s="52">
        <f t="shared" si="119"/>
        <v>73.174902439024393</v>
      </c>
    </row>
    <row r="606" spans="1:6" ht="24" x14ac:dyDescent="0.2">
      <c r="A606" s="53">
        <v>5443</v>
      </c>
      <c r="B606" s="85" t="s">
        <v>1209</v>
      </c>
      <c r="C606" s="50" t="s">
        <v>1210</v>
      </c>
      <c r="D606" s="242">
        <v>41000</v>
      </c>
      <c r="E606" s="242">
        <v>30001.71</v>
      </c>
      <c r="F606" s="52">
        <f t="shared" si="119"/>
        <v>73.174902439024393</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1.7099999999991269</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2289303.7200000002</v>
      </c>
      <c r="E639" s="51">
        <f t="shared" si="180"/>
        <v>2350930.4000000004</v>
      </c>
      <c r="F639" s="52">
        <f t="shared" si="119"/>
        <v>102.69193988816826</v>
      </c>
    </row>
    <row r="640" spans="1:6" ht="12.75" customHeight="1" x14ac:dyDescent="0.2">
      <c r="A640" s="53" t="s">
        <v>608</v>
      </c>
      <c r="B640" s="85" t="s">
        <v>1277</v>
      </c>
      <c r="C640" s="50" t="s">
        <v>1278</v>
      </c>
      <c r="D640" s="51">
        <f t="shared" ref="D640:E640" si="181">D413+D528</f>
        <v>2278792.13</v>
      </c>
      <c r="E640" s="51">
        <f t="shared" si="181"/>
        <v>2368162.5899999994</v>
      </c>
      <c r="F640" s="52">
        <f t="shared" si="119"/>
        <v>103.92183467826877</v>
      </c>
    </row>
    <row r="641" spans="1:6" ht="12.75" customHeight="1" x14ac:dyDescent="0.2">
      <c r="A641" s="53" t="s">
        <v>608</v>
      </c>
      <c r="B641" s="85" t="s">
        <v>1279</v>
      </c>
      <c r="C641" s="50" t="s">
        <v>1280</v>
      </c>
      <c r="D641" s="51">
        <f t="shared" ref="D641:E641" si="182">IF(D639&gt;=D640,D639-D640,0)</f>
        <v>10511.590000000317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17232.189999999013</v>
      </c>
      <c r="F642" s="52" t="str">
        <f t="shared" si="119"/>
        <v>-</v>
      </c>
    </row>
    <row r="643" spans="1:6" ht="24" x14ac:dyDescent="0.2">
      <c r="A643" s="60" t="s">
        <v>1283</v>
      </c>
      <c r="B643" s="85" t="s">
        <v>1284</v>
      </c>
      <c r="C643" s="61" t="s">
        <v>1283</v>
      </c>
      <c r="D643" s="51">
        <f t="shared" ref="D643:E643" si="184">IF(D416-D417+D637-D638&gt;=0,D416-D417+D637-D638,0)</f>
        <v>97929.010000000009</v>
      </c>
      <c r="E643" s="51">
        <f t="shared" si="184"/>
        <v>100833.91000000003</v>
      </c>
      <c r="F643" s="52">
        <f t="shared" si="119"/>
        <v>102.96633244837257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108440.60000000033</v>
      </c>
      <c r="E645" s="51">
        <f t="shared" si="186"/>
        <v>83601.72000000102</v>
      </c>
      <c r="F645" s="52">
        <f t="shared" si="119"/>
        <v>77.094483062617485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129545.86</v>
      </c>
      <c r="E647" s="243">
        <v>159813.98000000001</v>
      </c>
      <c r="F647" s="57">
        <f t="shared" si="119"/>
        <v>123.36479143370542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96994.48</v>
      </c>
      <c r="E649" s="242">
        <v>107398.13</v>
      </c>
      <c r="F649" s="52">
        <f t="shared" ref="F649:F724" si="188">IF(D649&lt;&gt;0,IF(E649/D649&gt;=100,"&gt;&gt;100",E649/D649*100),"-")</f>
        <v>110.72602275923332</v>
      </c>
    </row>
    <row r="650" spans="1:6" ht="12.75" customHeight="1" x14ac:dyDescent="0.2">
      <c r="A650" s="53" t="s">
        <v>1296</v>
      </c>
      <c r="B650" s="85" t="s">
        <v>1297</v>
      </c>
      <c r="C650" s="50" t="s">
        <v>1296</v>
      </c>
      <c r="D650" s="242">
        <v>802033.22</v>
      </c>
      <c r="E650" s="242">
        <v>466667.45</v>
      </c>
      <c r="F650" s="52">
        <f t="shared" si="188"/>
        <v>58.185551216943367</v>
      </c>
    </row>
    <row r="651" spans="1:6" ht="12.75" customHeight="1" x14ac:dyDescent="0.2">
      <c r="A651" s="53" t="s">
        <v>1298</v>
      </c>
      <c r="B651" s="85" t="s">
        <v>1299</v>
      </c>
      <c r="C651" s="50" t="s">
        <v>1298</v>
      </c>
      <c r="D651" s="242">
        <v>791629.57</v>
      </c>
      <c r="E651" s="242">
        <v>574065.57999999996</v>
      </c>
      <c r="F651" s="52">
        <f t="shared" si="188"/>
        <v>72.516945015078207</v>
      </c>
    </row>
    <row r="652" spans="1:6" ht="24" x14ac:dyDescent="0.2">
      <c r="A652" s="53">
        <v>11</v>
      </c>
      <c r="B652" s="85" t="s">
        <v>1300</v>
      </c>
      <c r="C652" s="50" t="s">
        <v>1301</v>
      </c>
      <c r="D652" s="51">
        <f t="shared" ref="D652:E652" si="189">+D649+D650-D651</f>
        <v>107398.13</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72</v>
      </c>
      <c r="E654" s="262">
        <v>72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72</v>
      </c>
      <c r="E656" s="262">
        <v>72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1604937.93</v>
      </c>
      <c r="E675" s="242">
        <v>1978677.46</v>
      </c>
      <c r="F675" s="52">
        <f t="shared" si="188"/>
        <v>123.28685259497855</v>
      </c>
    </row>
    <row r="676" spans="1:6" ht="24" x14ac:dyDescent="0.2">
      <c r="A676" s="53">
        <v>63613</v>
      </c>
      <c r="B676" s="232" t="s">
        <v>1349</v>
      </c>
      <c r="C676" s="50" t="s">
        <v>1350</v>
      </c>
      <c r="D676" s="242">
        <v>4614.18</v>
      </c>
      <c r="E676" s="242"/>
      <c r="F676" s="52">
        <f t="shared" si="188"/>
        <v>0</v>
      </c>
    </row>
    <row r="677" spans="1:6" ht="24" x14ac:dyDescent="0.2">
      <c r="A677" s="53">
        <v>63622</v>
      </c>
      <c r="B677" s="232" t="s">
        <v>1351</v>
      </c>
      <c r="C677" s="50" t="s">
        <v>1352</v>
      </c>
      <c r="D677" s="242">
        <v>9493.59</v>
      </c>
      <c r="E677" s="242">
        <v>5747.92</v>
      </c>
      <c r="F677" s="52">
        <f t="shared" si="188"/>
        <v>60.545273179060821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427391.81</v>
      </c>
      <c r="E694" s="242">
        <v>189592.77</v>
      </c>
      <c r="F694" s="52">
        <f t="shared" si="188"/>
        <v>44.360412521709293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328.14</v>
      </c>
      <c r="E712" s="242">
        <v>156.38999999999999</v>
      </c>
      <c r="F712" s="52">
        <f t="shared" si="188"/>
        <v>47.659535564088493</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6808.48</v>
      </c>
      <c r="E716" s="242">
        <v>2119.91</v>
      </c>
      <c r="F716" s="52">
        <f t="shared" si="188"/>
        <v>31.136318238432072</v>
      </c>
    </row>
    <row r="717" spans="1:6" ht="12.75" customHeight="1" x14ac:dyDescent="0.2">
      <c r="A717" s="53">
        <v>31215</v>
      </c>
      <c r="B717" s="85" t="s">
        <v>1413</v>
      </c>
      <c r="C717" s="50" t="s">
        <v>1414</v>
      </c>
      <c r="D717" s="242">
        <v>3426.9</v>
      </c>
      <c r="E717" s="242"/>
      <c r="F717" s="52">
        <f t="shared" si="188"/>
        <v>0</v>
      </c>
    </row>
    <row r="718" spans="1:6" ht="12.75" customHeight="1" x14ac:dyDescent="0.2">
      <c r="A718" s="53">
        <v>32121</v>
      </c>
      <c r="B718" s="85" t="s">
        <v>1415</v>
      </c>
      <c r="C718" s="50" t="s">
        <v>1416</v>
      </c>
      <c r="D718" s="242">
        <v>36816.879999999997</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2921.33</v>
      </c>
      <c r="E720" s="242">
        <v>4592.3</v>
      </c>
      <c r="F720" s="52">
        <f t="shared" si="188"/>
        <v>157.19894705493732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26432.3</v>
      </c>
      <c r="E722" s="242">
        <v>12769.76</v>
      </c>
      <c r="F722" s="52">
        <f t="shared" si="188"/>
        <v>48.311195015189753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1310.6099999999999</v>
      </c>
      <c r="E724" s="242">
        <v>1864.98</v>
      </c>
      <c r="F724" s="52">
        <f t="shared" si="188"/>
        <v>142.29862430471309</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1459.06</v>
      </c>
      <c r="E726" s="242">
        <v>1796.56</v>
      </c>
      <c r="F726" s="52">
        <f t="shared" si="190"/>
        <v>123.13133113100214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1239.3</v>
      </c>
      <c r="E742" s="242">
        <v>867</v>
      </c>
      <c r="F742" s="52">
        <f t="shared" si="190"/>
        <v>69.958847736625515</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32082.639999999999</v>
      </c>
      <c r="E791" s="242">
        <v>30589.78</v>
      </c>
      <c r="F791" s="52">
        <f t="shared" si="190"/>
        <v>95.346829313298414</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13847.68</v>
      </c>
      <c r="E828" s="242">
        <v>20068.8</v>
      </c>
      <c r="F828" s="52">
        <f t="shared" si="190"/>
        <v>144.92535933817072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41000</v>
      </c>
      <c r="E886" s="242">
        <v>30000</v>
      </c>
      <c r="F886" s="52">
        <f t="shared" si="190"/>
        <v>73.170731707317074</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41000</v>
      </c>
      <c r="E954" s="242">
        <v>30001.71</v>
      </c>
      <c r="F954" s="52">
        <f t="shared" si="190"/>
        <v>73.174902439024393</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2327423.9500000007</v>
      </c>
      <c r="E6" s="229">
        <f t="shared" si="0"/>
        <v>2229456.4500000007</v>
      </c>
      <c r="F6" s="230">
        <f t="shared" ref="F6:F260" si="1">IF(D6&gt;0,IF(E6/D6&gt;=100,"&gt;&gt;100",E6/D6*100),"-")</f>
        <v>95.790732496329255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2078139.3600000006</v>
      </c>
      <c r="E7" s="104">
        <f t="shared" si="2"/>
        <v>1969546.5800000005</v>
      </c>
      <c r="F7" s="93">
        <f t="shared" si="1"/>
        <v>94.774518875384757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62990.080000000002</v>
      </c>
      <c r="E8" s="104">
        <f>E9+E10-E11</f>
        <v>62990.080000000002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62990.080000000002</v>
      </c>
      <c r="E9" s="247">
        <v>62990.080000000002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2015149.2800000005</v>
      </c>
      <c r="E12" s="104">
        <f t="shared" si="3"/>
        <v>1906556.5000000005</v>
      </c>
      <c r="F12" s="93">
        <f t="shared" si="1"/>
        <v>94.611179376249481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1745202.8600000003</v>
      </c>
      <c r="E13" s="104">
        <f t="shared" si="4"/>
        <v>1578292.9400000002</v>
      </c>
      <c r="F13" s="93">
        <f t="shared" si="1"/>
        <v>90.436073431600946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2509535.77</v>
      </c>
      <c r="E15" s="247">
        <v>2509535.77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140151.20000000001</v>
      </c>
      <c r="E17" s="247">
        <v>140151.20000000001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904484.11</v>
      </c>
      <c r="E18" s="247">
        <v>1071394.03</v>
      </c>
      <c r="F18" s="93">
        <f t="shared" si="1"/>
        <v>118.4536044530401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230430.83000000019</v>
      </c>
      <c r="E19" s="104">
        <f t="shared" si="5"/>
        <v>288052.4800000001</v>
      </c>
      <c r="F19" s="93">
        <f t="shared" si="1"/>
        <v>125.00605062265318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545993.01</v>
      </c>
      <c r="E20" s="247">
        <v>648137.96</v>
      </c>
      <c r="F20" s="93">
        <f t="shared" si="1"/>
        <v>118.70810580523732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7316.76</v>
      </c>
      <c r="E21" s="247">
        <v>7173.42</v>
      </c>
      <c r="F21" s="93">
        <f t="shared" si="1"/>
        <v>98.040936152067303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166720.29999999999</v>
      </c>
      <c r="E22" s="247">
        <v>190082.76</v>
      </c>
      <c r="F22" s="93">
        <f t="shared" si="1"/>
        <v>114.01296662733932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1187.3800000000001</v>
      </c>
      <c r="E23" s="247">
        <v>1187.3800000000001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6253.77</v>
      </c>
      <c r="E24" s="247">
        <v>6253.77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30149.919999999998</v>
      </c>
      <c r="E25" s="247">
        <v>30149.919999999998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257620.41</v>
      </c>
      <c r="E26" s="247">
        <v>253714.14</v>
      </c>
      <c r="F26" s="93">
        <f t="shared" si="1"/>
        <v>98.483710976160637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784810.72</v>
      </c>
      <c r="E28" s="247">
        <v>848646.87</v>
      </c>
      <c r="F28" s="93">
        <f t="shared" si="1"/>
        <v>108.13395489806766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39515.589999999997</v>
      </c>
      <c r="E35" s="104">
        <f t="shared" si="7"/>
        <v>40211.079999999994</v>
      </c>
      <c r="F35" s="93">
        <f t="shared" si="1"/>
        <v>101.76003951857989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94582.65</v>
      </c>
      <c r="E36" s="247">
        <v>98899.01</v>
      </c>
      <c r="F36" s="93">
        <f t="shared" si="1"/>
        <v>104.56358539330417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55067.06</v>
      </c>
      <c r="E40" s="247">
        <v>58687.93</v>
      </c>
      <c r="F40" s="93">
        <f t="shared" si="1"/>
        <v>106.57538281506223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42247.9</v>
      </c>
      <c r="E54" s="247">
        <v>47432.18</v>
      </c>
      <c r="F54" s="93">
        <f t="shared" si="1"/>
        <v>112.27109513135565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42247.9</v>
      </c>
      <c r="E55" s="247">
        <v>47432.18</v>
      </c>
      <c r="F55" s="93">
        <f t="shared" si="1"/>
        <v>112.27109513135565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249284.59000000003</v>
      </c>
      <c r="E68" s="104">
        <f t="shared" si="13"/>
        <v>259909.87</v>
      </c>
      <c r="F68" s="93">
        <f t="shared" si="1"/>
        <v>104.26230919448329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107398.13</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107398.13</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107398.13</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12340.6</v>
      </c>
      <c r="E78" s="104">
        <f>E79+SUM(E82:E84)-E85+E86</f>
        <v>538.69000000000005</v>
      </c>
      <c r="F78" s="93">
        <f t="shared" si="1"/>
        <v>4.3651848370419595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12340.6</v>
      </c>
      <c r="E86" s="247">
        <v>538.69000000000005</v>
      </c>
      <c r="F86" s="93">
        <f t="shared" si="1"/>
        <v>4.3651848370419595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99557.2</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99557.2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129545.86</v>
      </c>
      <c r="E170" s="104">
        <f t="shared" si="29"/>
        <v>159813.98000000001</v>
      </c>
      <c r="F170" s="93">
        <f t="shared" si="1"/>
        <v>123.36479143370542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129545.86</v>
      </c>
      <c r="E173" s="247">
        <v>159813.98000000001</v>
      </c>
      <c r="F173" s="93">
        <f t="shared" si="1"/>
        <v>123.36479143370542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2327423.9500000002</v>
      </c>
      <c r="E175" s="104">
        <f t="shared" si="30"/>
        <v>2229456.4500000002</v>
      </c>
      <c r="F175" s="93">
        <f t="shared" si="1"/>
        <v>95.790732496329255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148450.68</v>
      </c>
      <c r="E176" s="104">
        <f t="shared" si="31"/>
        <v>176308.15000000002</v>
      </c>
      <c r="F176" s="93">
        <f t="shared" si="1"/>
        <v>118.76547146836917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148450.68</v>
      </c>
      <c r="E177" s="104">
        <f t="shared" si="32"/>
        <v>176308.15000000002</v>
      </c>
      <c r="F177" s="93">
        <f t="shared" si="1"/>
        <v>118.76547146836917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126098.88</v>
      </c>
      <c r="E178" s="247">
        <v>159154.38</v>
      </c>
      <c r="F178" s="93">
        <f t="shared" si="1"/>
        <v>126.21395209854363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9857.83</v>
      </c>
      <c r="E179" s="247">
        <v>16859.07</v>
      </c>
      <c r="F179" s="93">
        <f t="shared" si="1"/>
        <v>171.02212150138519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153.37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118.73</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34.64</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12340.6</v>
      </c>
      <c r="E188" s="247">
        <v>294.7</v>
      </c>
      <c r="F188" s="93">
        <f t="shared" si="1"/>
        <v>2.3880524447757807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2178973.27</v>
      </c>
      <c r="E237" s="104">
        <f t="shared" si="41"/>
        <v>2053148.3</v>
      </c>
      <c r="F237" s="93">
        <f t="shared" si="1"/>
        <v>94.225492724837324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2070532.6700000002</v>
      </c>
      <c r="E238" s="104">
        <f t="shared" si="42"/>
        <v>1969546.58</v>
      </c>
      <c r="F238" s="93">
        <f t="shared" si="1"/>
        <v>95.122699995842126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2070532.6700000002</v>
      </c>
      <c r="E239" s="104">
        <f t="shared" si="43"/>
        <v>1969546.58</v>
      </c>
      <c r="F239" s="93">
        <f t="shared" si="1"/>
        <v>95.122699995842126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2069538.31</v>
      </c>
      <c r="E240" s="247">
        <v>1968552.22</v>
      </c>
      <c r="F240" s="93">
        <f t="shared" si="1"/>
        <v>95.120356578467963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994.36</v>
      </c>
      <c r="E241" s="247">
        <v>994.36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108440.59999999998</v>
      </c>
      <c r="E245" s="104">
        <f t="shared" si="45"/>
        <v>83601.719999999972</v>
      </c>
      <c r="F245" s="93">
        <f t="shared" si="1"/>
        <v>77.09448306261676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585392.56999999995</v>
      </c>
      <c r="E246" s="104">
        <f t="shared" si="46"/>
        <v>606934.34</v>
      </c>
      <c r="F246" s="93">
        <f t="shared" si="1"/>
        <v>103.67988442354164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585392.56999999995</v>
      </c>
      <c r="E247" s="247">
        <v>606934.34</v>
      </c>
      <c r="F247" s="93">
        <f t="shared" si="1"/>
        <v>103.67988442354164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476951.97</v>
      </c>
      <c r="E250" s="104">
        <f t="shared" si="47"/>
        <v>523332.62</v>
      </c>
      <c r="F250" s="93">
        <f t="shared" si="1"/>
        <v>109.72438587474542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476951.97</v>
      </c>
      <c r="E252" s="247">
        <v>523332.62</v>
      </c>
      <c r="F252" s="93">
        <f t="shared" si="1"/>
        <v>109.72438587474542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38612.39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38612.39</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99557.2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12340.6</v>
      </c>
      <c r="E268" s="247">
        <v>538.69000000000005</v>
      </c>
      <c r="F268" s="93">
        <f t="shared" si="50"/>
        <v>4.3651848370419595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148450.68</v>
      </c>
      <c r="E288" s="247">
        <v>176308.15</v>
      </c>
      <c r="F288" s="93">
        <f t="shared" si="50"/>
        <v>118.76547146836916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12340.6</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2237792.13</v>
      </c>
      <c r="E114" s="81">
        <f t="shared" si="22"/>
        <v>2338160.88</v>
      </c>
      <c r="F114" s="63">
        <f t="shared" si="1"/>
        <v>104.48516860232233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2141266.33</v>
      </c>
      <c r="E115" s="81">
        <f t="shared" si="23"/>
        <v>2285009.7599999998</v>
      </c>
      <c r="F115" s="63">
        <f t="shared" si="1"/>
        <v>106.71301033346934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2141266.33</v>
      </c>
      <c r="E117" s="249">
        <v>2285009.7599999998</v>
      </c>
      <c r="F117" s="63">
        <f t="shared" si="1"/>
        <v>106.71301033346934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96525.8</v>
      </c>
      <c r="E126" s="249">
        <v>53151.12</v>
      </c>
      <c r="F126" s="63">
        <f t="shared" si="1"/>
        <v>55.064159012409121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2237792.13</v>
      </c>
      <c r="E141" s="106">
        <f t="shared" si="28"/>
        <v>2338160.88</v>
      </c>
      <c r="F141" s="82">
        <f t="shared" si="1"/>
        <v>104.48516860232233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8" sqref="B1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45433.69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45433.69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45433.69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45433.69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C95" sqref="C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148450.68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2309790.0500000003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243.99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2224422.23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1885602.83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301286.28000000003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1340.15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20068.8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16124.17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55123.83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30000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30000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2281932.58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538.69000000000005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2196270.06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1852547.33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294285.03999999998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1493.52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20068.8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27875.37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55123.83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30000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176308.15000000037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176308.15000000002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294.7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176013.45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Dragan Marković</cp:lastModifiedBy>
  <cp:lastPrinted>2024-09-24T08:26:57Z</cp:lastPrinted>
  <dcterms:created xsi:type="dcterms:W3CDTF">2022-04-01T05:14:30Z</dcterms:created>
  <dcterms:modified xsi:type="dcterms:W3CDTF">2025-01-30T19:52:42Z</dcterms:modified>
</cp:coreProperties>
</file>