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F:\finacijski izvještaj\Obrasci_financijskih_izvjestaja_v_8.3.0\"/>
    </mc:Choice>
  </mc:AlternateContent>
  <xr:revisionPtr revIDLastSave="0" documentId="13_ncr:1_{60D19FD7-512F-4268-99F5-6D4C000D8BDE}"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E327" i="9" s="1"/>
  <c r="B327" i="9" s="1"/>
  <c r="G327" i="9"/>
  <c r="F327" i="9"/>
  <c r="H326" i="9"/>
  <c r="G326" i="9"/>
  <c r="F326" i="9"/>
  <c r="H325" i="9"/>
  <c r="G325" i="9"/>
  <c r="E325" i="9" s="1"/>
  <c r="B325" i="9" s="1"/>
  <c r="F325" i="9"/>
  <c r="H324" i="9"/>
  <c r="G324" i="9"/>
  <c r="F324" i="9"/>
  <c r="H323" i="9"/>
  <c r="E323" i="9" s="1"/>
  <c r="G323" i="9"/>
  <c r="F323" i="9"/>
  <c r="B323" i="9"/>
  <c r="H322" i="9"/>
  <c r="G322" i="9"/>
  <c r="F322" i="9"/>
  <c r="H321" i="9"/>
  <c r="G321" i="9"/>
  <c r="E321" i="9" s="1"/>
  <c r="F321" i="9"/>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s="1"/>
  <c r="B292" i="9" s="1"/>
  <c r="E292" i="9"/>
  <c r="M291" i="9"/>
  <c r="L291" i="9"/>
  <c r="E291" i="9"/>
  <c r="M290" i="9"/>
  <c r="L290" i="9"/>
  <c r="E290" i="9"/>
  <c r="M289" i="9"/>
  <c r="L289" i="9"/>
  <c r="F289" i="9" s="1"/>
  <c r="E289" i="9"/>
  <c r="M288" i="9"/>
  <c r="F288" i="9" s="1"/>
  <c r="B288" i="9" s="1"/>
  <c r="L288" i="9"/>
  <c r="E288" i="9"/>
  <c r="M287" i="9"/>
  <c r="L287" i="9"/>
  <c r="E287" i="9"/>
  <c r="M286" i="9"/>
  <c r="L286" i="9"/>
  <c r="E286" i="9"/>
  <c r="M285" i="9"/>
  <c r="L285" i="9"/>
  <c r="E285" i="9"/>
  <c r="M284" i="9"/>
  <c r="L284" i="9"/>
  <c r="E284" i="9"/>
  <c r="M283" i="9"/>
  <c r="L283" i="9"/>
  <c r="F283" i="9" s="1"/>
  <c r="E283" i="9"/>
  <c r="M282" i="9"/>
  <c r="L282" i="9"/>
  <c r="E282" i="9"/>
  <c r="M281" i="9"/>
  <c r="L281" i="9"/>
  <c r="F281" i="9" s="1"/>
  <c r="E281" i="9"/>
  <c r="M280" i="9"/>
  <c r="L280" i="9"/>
  <c r="F280" i="9"/>
  <c r="E280" i="9"/>
  <c r="M279" i="9"/>
  <c r="L279" i="9"/>
  <c r="E279" i="9"/>
  <c r="M278" i="9"/>
  <c r="L278" i="9"/>
  <c r="E278" i="9"/>
  <c r="M277" i="9"/>
  <c r="L277" i="9"/>
  <c r="E277" i="9"/>
  <c r="M276" i="9"/>
  <c r="L276" i="9"/>
  <c r="F276" i="9" s="1"/>
  <c r="B276" i="9" s="1"/>
  <c r="E276" i="9"/>
  <c r="M275" i="9"/>
  <c r="L275" i="9"/>
  <c r="E275" i="9"/>
  <c r="M274" i="9"/>
  <c r="L274" i="9"/>
  <c r="E274" i="9"/>
  <c r="M273" i="9"/>
  <c r="L273" i="9"/>
  <c r="E273" i="9"/>
  <c r="M272" i="9"/>
  <c r="L272" i="9"/>
  <c r="F272" i="9" s="1"/>
  <c r="E272" i="9"/>
  <c r="M271" i="9"/>
  <c r="L271" i="9"/>
  <c r="E271" i="9"/>
  <c r="M270" i="9"/>
  <c r="L270" i="9"/>
  <c r="E270" i="9"/>
  <c r="M269" i="9"/>
  <c r="L269" i="9"/>
  <c r="E269" i="9"/>
  <c r="M268" i="9"/>
  <c r="L268" i="9"/>
  <c r="F268" i="9" s="1"/>
  <c r="B268" i="9" s="1"/>
  <c r="E268" i="9"/>
  <c r="M267" i="9"/>
  <c r="L267" i="9"/>
  <c r="E267" i="9"/>
  <c r="M266" i="9"/>
  <c r="L266" i="9"/>
  <c r="E266" i="9"/>
  <c r="M265" i="9"/>
  <c r="L265" i="9"/>
  <c r="E265" i="9"/>
  <c r="M264" i="9"/>
  <c r="L264" i="9"/>
  <c r="F264" i="9" s="1"/>
  <c r="B264" i="9" s="1"/>
  <c r="E264" i="9"/>
  <c r="M263" i="9"/>
  <c r="L263" i="9"/>
  <c r="E263" i="9"/>
  <c r="M262" i="9"/>
  <c r="L262" i="9"/>
  <c r="E262" i="9"/>
  <c r="M261" i="9"/>
  <c r="L261" i="9"/>
  <c r="E261" i="9"/>
  <c r="M260" i="9"/>
  <c r="L260" i="9"/>
  <c r="F260" i="9" s="1"/>
  <c r="B260" i="9" s="1"/>
  <c r="E260" i="9"/>
  <c r="M259" i="9"/>
  <c r="L259" i="9"/>
  <c r="E259" i="9"/>
  <c r="M258" i="9"/>
  <c r="L258" i="9"/>
  <c r="E258" i="9"/>
  <c r="M257" i="9"/>
  <c r="L257" i="9"/>
  <c r="E257" i="9"/>
  <c r="M256" i="9"/>
  <c r="L256" i="9"/>
  <c r="F256" i="9" s="1"/>
  <c r="B256" i="9" s="1"/>
  <c r="E256" i="9"/>
  <c r="M255" i="9"/>
  <c r="L255" i="9"/>
  <c r="E255" i="9"/>
  <c r="M254" i="9"/>
  <c r="L254" i="9"/>
  <c r="E254" i="9"/>
  <c r="M253" i="9"/>
  <c r="L253" i="9"/>
  <c r="E253" i="9"/>
  <c r="M252" i="9"/>
  <c r="L252" i="9"/>
  <c r="F252" i="9" s="1"/>
  <c r="B252" i="9" s="1"/>
  <c r="E252" i="9"/>
  <c r="M251" i="9"/>
  <c r="L251" i="9"/>
  <c r="E251" i="9"/>
  <c r="M250" i="9"/>
  <c r="L250" i="9"/>
  <c r="E250" i="9"/>
  <c r="M249" i="9"/>
  <c r="L249" i="9"/>
  <c r="F249" i="9"/>
  <c r="E249" i="9"/>
  <c r="M248" i="9"/>
  <c r="L248" i="9"/>
  <c r="F248" i="9"/>
  <c r="B248" i="9" s="1"/>
  <c r="E248" i="9"/>
  <c r="M247" i="9"/>
  <c r="L247" i="9"/>
  <c r="E247" i="9"/>
  <c r="M246" i="9"/>
  <c r="L246" i="9"/>
  <c r="E246" i="9"/>
  <c r="M245" i="9"/>
  <c r="F245" i="9" s="1"/>
  <c r="L245" i="9"/>
  <c r="E245" i="9"/>
  <c r="M244" i="9"/>
  <c r="L244" i="9"/>
  <c r="F244" i="9" s="1"/>
  <c r="B244" i="9" s="1"/>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E167" i="9" s="1"/>
  <c r="B167" i="9" s="1"/>
  <c r="G167" i="9"/>
  <c r="F167" i="9"/>
  <c r="H166" i="9"/>
  <c r="G166" i="9"/>
  <c r="F166" i="9"/>
  <c r="H165" i="9"/>
  <c r="G165" i="9"/>
  <c r="F165" i="9"/>
  <c r="H164" i="9"/>
  <c r="G164" i="9"/>
  <c r="E164" i="9" s="1"/>
  <c r="B164" i="9" s="1"/>
  <c r="F164" i="9"/>
  <c r="H163" i="9"/>
  <c r="G163" i="9"/>
  <c r="F163" i="9"/>
  <c r="H162" i="9"/>
  <c r="G162" i="9"/>
  <c r="F162" i="9"/>
  <c r="H161" i="9"/>
  <c r="G161" i="9"/>
  <c r="F161" i="9"/>
  <c r="H160" i="9"/>
  <c r="G160" i="9"/>
  <c r="F160" i="9"/>
  <c r="H159" i="9"/>
  <c r="G159" i="9"/>
  <c r="F159" i="9"/>
  <c r="H158" i="9"/>
  <c r="G158" i="9"/>
  <c r="E158" i="9" s="1"/>
  <c r="B158" i="9" s="1"/>
  <c r="F158" i="9"/>
  <c r="H157" i="9"/>
  <c r="G157" i="9"/>
  <c r="F157" i="9"/>
  <c r="F156" i="9"/>
  <c r="H155" i="9"/>
  <c r="G155" i="9"/>
  <c r="F155" i="9"/>
  <c r="H154" i="9"/>
  <c r="G154" i="9"/>
  <c r="F154" i="9"/>
  <c r="H153" i="9"/>
  <c r="G153" i="9"/>
  <c r="F153" i="9"/>
  <c r="H152" i="9"/>
  <c r="G152" i="9"/>
  <c r="E152" i="9" s="1"/>
  <c r="B152" i="9" s="1"/>
  <c r="F152" i="9"/>
  <c r="H151" i="9"/>
  <c r="G151" i="9"/>
  <c r="E151" i="9" s="1"/>
  <c r="B151" i="9" s="1"/>
  <c r="F151" i="9"/>
  <c r="H150" i="9"/>
  <c r="G150" i="9"/>
  <c r="F150" i="9"/>
  <c r="H149" i="9"/>
  <c r="G149" i="9"/>
  <c r="F149" i="9"/>
  <c r="H148" i="9"/>
  <c r="G148" i="9"/>
  <c r="E148" i="9" s="1"/>
  <c r="B148" i="9" s="1"/>
  <c r="F148" i="9"/>
  <c r="H147" i="9"/>
  <c r="G147" i="9"/>
  <c r="F147" i="9"/>
  <c r="H146" i="9"/>
  <c r="G146" i="9"/>
  <c r="F146" i="9"/>
  <c r="H145" i="9"/>
  <c r="G145" i="9"/>
  <c r="F145" i="9"/>
  <c r="H144" i="9"/>
  <c r="G144" i="9"/>
  <c r="F144" i="9"/>
  <c r="E144" i="9"/>
  <c r="B144" i="9" s="1"/>
  <c r="H143" i="9"/>
  <c r="G143" i="9"/>
  <c r="F143" i="9"/>
  <c r="E143" i="9"/>
  <c r="B143" i="9" s="1"/>
  <c r="H142" i="9"/>
  <c r="G142" i="9"/>
  <c r="F142" i="9"/>
  <c r="H141" i="9"/>
  <c r="G141" i="9"/>
  <c r="F141" i="9"/>
  <c r="H140" i="9"/>
  <c r="G140" i="9"/>
  <c r="F140" i="9"/>
  <c r="H139" i="9"/>
  <c r="G139" i="9"/>
  <c r="F139" i="9"/>
  <c r="H138" i="9"/>
  <c r="G138" i="9"/>
  <c r="F138" i="9"/>
  <c r="H137" i="9"/>
  <c r="G137" i="9"/>
  <c r="F137" i="9"/>
  <c r="H136" i="9"/>
  <c r="G136" i="9"/>
  <c r="E136" i="9" s="1"/>
  <c r="B136" i="9" s="1"/>
  <c r="F136" i="9"/>
  <c r="H135" i="9"/>
  <c r="G135" i="9"/>
  <c r="E135" i="9" s="1"/>
  <c r="B135" i="9" s="1"/>
  <c r="F135" i="9"/>
  <c r="H134" i="9"/>
  <c r="G134" i="9"/>
  <c r="F134" i="9"/>
  <c r="H133" i="9"/>
  <c r="G133" i="9"/>
  <c r="F133" i="9"/>
  <c r="H132" i="9"/>
  <c r="G132" i="9"/>
  <c r="F132" i="9"/>
  <c r="H131" i="9"/>
  <c r="G131" i="9"/>
  <c r="F131" i="9"/>
  <c r="H130" i="9"/>
  <c r="G130" i="9"/>
  <c r="E130" i="9" s="1"/>
  <c r="B130" i="9" s="1"/>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E119" i="9" s="1"/>
  <c r="B119" i="9" s="1"/>
  <c r="G119" i="9"/>
  <c r="F119" i="9"/>
  <c r="H118" i="9"/>
  <c r="G118" i="9"/>
  <c r="E118" i="9" s="1"/>
  <c r="B118" i="9" s="1"/>
  <c r="F118" i="9"/>
  <c r="H117" i="9"/>
  <c r="G117" i="9"/>
  <c r="F117" i="9"/>
  <c r="H116" i="9"/>
  <c r="G116" i="9"/>
  <c r="F116" i="9"/>
  <c r="E116" i="9"/>
  <c r="B116" i="9" s="1"/>
  <c r="H115" i="9"/>
  <c r="G115" i="9"/>
  <c r="F115" i="9"/>
  <c r="H114" i="9"/>
  <c r="G114" i="9"/>
  <c r="F114" i="9"/>
  <c r="H113" i="9"/>
  <c r="G113" i="9"/>
  <c r="E113" i="9" s="1"/>
  <c r="B113" i="9" s="1"/>
  <c r="F113" i="9"/>
  <c r="H112" i="9"/>
  <c r="G112" i="9"/>
  <c r="E112" i="9" s="1"/>
  <c r="B112" i="9" s="1"/>
  <c r="F112" i="9"/>
  <c r="H111" i="9"/>
  <c r="E111" i="9" s="1"/>
  <c r="B111" i="9" s="1"/>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E103" i="9" s="1"/>
  <c r="B103" i="9" s="1"/>
  <c r="G103" i="9"/>
  <c r="F103" i="9"/>
  <c r="H102" i="9"/>
  <c r="G102" i="9"/>
  <c r="E102" i="9" s="1"/>
  <c r="B102" i="9" s="1"/>
  <c r="F102" i="9"/>
  <c r="H101" i="9"/>
  <c r="G101" i="9"/>
  <c r="F101" i="9"/>
  <c r="H100" i="9"/>
  <c r="G100" i="9"/>
  <c r="E100" i="9" s="1"/>
  <c r="B100" i="9" s="1"/>
  <c r="F100" i="9"/>
  <c r="H99" i="9"/>
  <c r="G99" i="9"/>
  <c r="F99" i="9"/>
  <c r="H98" i="9"/>
  <c r="G98" i="9"/>
  <c r="F98" i="9"/>
  <c r="H97" i="9"/>
  <c r="G97" i="9"/>
  <c r="E97" i="9" s="1"/>
  <c r="B97" i="9" s="1"/>
  <c r="F97" i="9"/>
  <c r="H96" i="9"/>
  <c r="E96" i="9" s="1"/>
  <c r="B96" i="9" s="1"/>
  <c r="G96" i="9"/>
  <c r="F96" i="9"/>
  <c r="H95" i="9"/>
  <c r="E95" i="9" s="1"/>
  <c r="B95" i="9" s="1"/>
  <c r="G95" i="9"/>
  <c r="F95" i="9"/>
  <c r="H94" i="9"/>
  <c r="G94" i="9"/>
  <c r="F94" i="9"/>
  <c r="H93" i="9"/>
  <c r="G93" i="9"/>
  <c r="F93" i="9"/>
  <c r="H92" i="9"/>
  <c r="G92" i="9"/>
  <c r="E92" i="9" s="1"/>
  <c r="B92" i="9" s="1"/>
  <c r="F92" i="9"/>
  <c r="H91" i="9"/>
  <c r="G91" i="9"/>
  <c r="F91" i="9"/>
  <c r="H90" i="9"/>
  <c r="G90" i="9"/>
  <c r="F90" i="9"/>
  <c r="H89" i="9"/>
  <c r="G89" i="9"/>
  <c r="F89" i="9"/>
  <c r="H88" i="9"/>
  <c r="G88" i="9"/>
  <c r="E88" i="9" s="1"/>
  <c r="B88" i="9" s="1"/>
  <c r="F88" i="9"/>
  <c r="H87" i="9"/>
  <c r="E87" i="9" s="1"/>
  <c r="B87" i="9" s="1"/>
  <c r="G87" i="9"/>
  <c r="F87" i="9"/>
  <c r="H86" i="9"/>
  <c r="G86" i="9"/>
  <c r="E86" i="9" s="1"/>
  <c r="B86" i="9" s="1"/>
  <c r="F86" i="9"/>
  <c r="H85" i="9"/>
  <c r="G85" i="9"/>
  <c r="F85" i="9"/>
  <c r="H84" i="9"/>
  <c r="G84" i="9"/>
  <c r="F84" i="9"/>
  <c r="E84" i="9"/>
  <c r="B84" i="9" s="1"/>
  <c r="H83" i="9"/>
  <c r="G83" i="9"/>
  <c r="F83" i="9"/>
  <c r="H82" i="9"/>
  <c r="G82" i="9"/>
  <c r="F82" i="9"/>
  <c r="H81" i="9"/>
  <c r="G81" i="9"/>
  <c r="E81" i="9" s="1"/>
  <c r="B81" i="9" s="1"/>
  <c r="F81" i="9"/>
  <c r="H80" i="9"/>
  <c r="G80" i="9"/>
  <c r="E80" i="9" s="1"/>
  <c r="B80" i="9" s="1"/>
  <c r="F80" i="9"/>
  <c r="H79" i="9"/>
  <c r="E79" i="9" s="1"/>
  <c r="B79" i="9" s="1"/>
  <c r="G79" i="9"/>
  <c r="F79" i="9"/>
  <c r="H78" i="9"/>
  <c r="G78" i="9"/>
  <c r="F78" i="9"/>
  <c r="H77" i="9"/>
  <c r="G77" i="9"/>
  <c r="F77" i="9"/>
  <c r="H76" i="9"/>
  <c r="G76" i="9"/>
  <c r="E76" i="9" s="1"/>
  <c r="B76" i="9" s="1"/>
  <c r="F76" i="9"/>
  <c r="H75" i="9"/>
  <c r="G75" i="9"/>
  <c r="F75" i="9"/>
  <c r="H74" i="9"/>
  <c r="G74" i="9"/>
  <c r="F74" i="9"/>
  <c r="H73" i="9"/>
  <c r="G73" i="9"/>
  <c r="F73" i="9"/>
  <c r="H72" i="9"/>
  <c r="G72" i="9"/>
  <c r="F72" i="9"/>
  <c r="H71" i="9"/>
  <c r="E71" i="9" s="1"/>
  <c r="B71" i="9" s="1"/>
  <c r="G71" i="9"/>
  <c r="F71" i="9"/>
  <c r="H70" i="9"/>
  <c r="G70" i="9"/>
  <c r="E70" i="9" s="1"/>
  <c r="B70" i="9" s="1"/>
  <c r="F70" i="9"/>
  <c r="H69" i="9"/>
  <c r="G69" i="9"/>
  <c r="F69" i="9"/>
  <c r="H68" i="9"/>
  <c r="G68" i="9"/>
  <c r="E68" i="9" s="1"/>
  <c r="B68" i="9" s="1"/>
  <c r="F68" i="9"/>
  <c r="H67" i="9"/>
  <c r="G67" i="9"/>
  <c r="F67" i="9"/>
  <c r="H66" i="9"/>
  <c r="G66" i="9"/>
  <c r="F66" i="9"/>
  <c r="H65" i="9"/>
  <c r="G65" i="9"/>
  <c r="E65" i="9" s="1"/>
  <c r="B65" i="9" s="1"/>
  <c r="F65" i="9"/>
  <c r="H64" i="9"/>
  <c r="E64" i="9" s="1"/>
  <c r="B64" i="9" s="1"/>
  <c r="G64" i="9"/>
  <c r="F64" i="9"/>
  <c r="H63" i="9"/>
  <c r="G63" i="9"/>
  <c r="F63" i="9"/>
  <c r="H62" i="9"/>
  <c r="G62" i="9"/>
  <c r="F62" i="9"/>
  <c r="H61" i="9"/>
  <c r="G61" i="9"/>
  <c r="F61" i="9"/>
  <c r="H60" i="9"/>
  <c r="G60" i="9"/>
  <c r="E60" i="9" s="1"/>
  <c r="B60" i="9" s="1"/>
  <c r="F60" i="9"/>
  <c r="H59" i="9"/>
  <c r="G59" i="9"/>
  <c r="F59" i="9"/>
  <c r="H58" i="9"/>
  <c r="G58" i="9"/>
  <c r="E58" i="9" s="1"/>
  <c r="B58" i="9" s="1"/>
  <c r="F58" i="9"/>
  <c r="H57" i="9"/>
  <c r="G57" i="9"/>
  <c r="F57" i="9"/>
  <c r="H56" i="9"/>
  <c r="G56" i="9"/>
  <c r="F56" i="9"/>
  <c r="H55" i="9"/>
  <c r="G55" i="9"/>
  <c r="F55" i="9"/>
  <c r="H54" i="9"/>
  <c r="G54" i="9"/>
  <c r="E54" i="9" s="1"/>
  <c r="B54" i="9" s="1"/>
  <c r="F54" i="9"/>
  <c r="H53" i="9"/>
  <c r="G53" i="9"/>
  <c r="F53" i="9"/>
  <c r="H52" i="9"/>
  <c r="G52" i="9"/>
  <c r="F52" i="9"/>
  <c r="H51" i="9"/>
  <c r="E51" i="9" s="1"/>
  <c r="B51" i="9" s="1"/>
  <c r="G51" i="9"/>
  <c r="F51" i="9"/>
  <c r="H50" i="9"/>
  <c r="G50" i="9"/>
  <c r="F50" i="9"/>
  <c r="H49" i="9"/>
  <c r="G49" i="9"/>
  <c r="F49" i="9"/>
  <c r="H48" i="9"/>
  <c r="G48" i="9"/>
  <c r="F48" i="9"/>
  <c r="H47" i="9"/>
  <c r="G47" i="9"/>
  <c r="F47" i="9"/>
  <c r="H46" i="9"/>
  <c r="G46" i="9"/>
  <c r="E46" i="9" s="1"/>
  <c r="B46" i="9" s="1"/>
  <c r="F46" i="9"/>
  <c r="H45" i="9"/>
  <c r="G45" i="9"/>
  <c r="F45" i="9"/>
  <c r="H44" i="9"/>
  <c r="G44" i="9"/>
  <c r="F44" i="9"/>
  <c r="H43" i="9"/>
  <c r="G43" i="9"/>
  <c r="F43" i="9"/>
  <c r="H42" i="9"/>
  <c r="E42" i="9" s="1"/>
  <c r="B42" i="9" s="1"/>
  <c r="G42" i="9"/>
  <c r="F42" i="9"/>
  <c r="H41" i="9"/>
  <c r="E41" i="9" s="1"/>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E33" i="9" s="1"/>
  <c r="B33" i="9" s="1"/>
  <c r="F33" i="9"/>
  <c r="H32" i="9"/>
  <c r="G32" i="9"/>
  <c r="E32" i="9" s="1"/>
  <c r="B32" i="9" s="1"/>
  <c r="F32" i="9"/>
  <c r="H31" i="9"/>
  <c r="G31" i="9"/>
  <c r="F31" i="9"/>
  <c r="H30" i="9"/>
  <c r="G30" i="9"/>
  <c r="F30" i="9"/>
  <c r="H29" i="9"/>
  <c r="G29" i="9"/>
  <c r="F29" i="9"/>
  <c r="H28" i="9"/>
  <c r="G28" i="9"/>
  <c r="E28" i="9" s="1"/>
  <c r="F28" i="9"/>
  <c r="H27" i="9"/>
  <c r="G27" i="9"/>
  <c r="F27" i="9"/>
  <c r="H26" i="9"/>
  <c r="G26" i="9"/>
  <c r="F26" i="9"/>
  <c r="H25" i="9"/>
  <c r="G25" i="9"/>
  <c r="F25" i="9"/>
  <c r="F24" i="9"/>
  <c r="F4" i="9"/>
  <c r="O3" i="9"/>
  <c r="G296" i="9" s="1"/>
  <c r="E296" i="9" s="1"/>
  <c r="B296" i="9" s="1"/>
  <c r="I3" i="9"/>
  <c r="H3" i="9"/>
  <c r="G3" i="9"/>
  <c r="D104" i="8"/>
  <c r="C1681" i="1" s="1"/>
  <c r="D97" i="8"/>
  <c r="D92" i="8"/>
  <c r="D87" i="8"/>
  <c r="D82" i="8"/>
  <c r="D77" i="8"/>
  <c r="D72" i="8"/>
  <c r="D67" i="8"/>
  <c r="D62" i="8"/>
  <c r="D57" i="8"/>
  <c r="D51" i="8" s="1"/>
  <c r="D52" i="8"/>
  <c r="D46" i="8"/>
  <c r="D37" i="8"/>
  <c r="D27" i="8"/>
  <c r="D25" i="8" s="1"/>
  <c r="D18" i="8"/>
  <c r="D8" i="8"/>
  <c r="D6" i="8" s="1"/>
  <c r="C1583" i="1" s="1"/>
  <c r="H1583" i="1" s="1"/>
  <c r="E44" i="7"/>
  <c r="I36" i="3" s="1"/>
  <c r="D44" i="7"/>
  <c r="E39" i="7"/>
  <c r="D39" i="7"/>
  <c r="E30" i="7"/>
  <c r="D1563" i="1" s="1"/>
  <c r="D30" i="7"/>
  <c r="E23" i="7"/>
  <c r="D1556" i="1" s="1"/>
  <c r="D23" i="7"/>
  <c r="C1556" i="1" s="1"/>
  <c r="D22" i="7"/>
  <c r="C1555" i="1" s="1"/>
  <c r="E14" i="7"/>
  <c r="D14" i="7"/>
  <c r="E7" i="7"/>
  <c r="E6" i="7" s="1"/>
  <c r="D1539" i="1"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H1278" i="1" s="1"/>
  <c r="D277" i="5"/>
  <c r="D274" i="5" s="1"/>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H1182" i="1"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G423" i="1" s="1"/>
  <c r="D428" i="4"/>
  <c r="F428" i="4" s="1"/>
  <c r="F427" i="4"/>
  <c r="E427" i="4"/>
  <c r="D422" i="1" s="1"/>
  <c r="G422" i="1" s="1"/>
  <c r="D427" i="4"/>
  <c r="E426" i="4"/>
  <c r="D421" i="1" s="1"/>
  <c r="G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69" i="1" s="1"/>
  <c r="D278" i="4"/>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s="1"/>
  <c r="F134" i="4" s="1"/>
  <c r="F133" i="4"/>
  <c r="F132" i="4"/>
  <c r="F131" i="4"/>
  <c r="F130" i="4"/>
  <c r="E129" i="4"/>
  <c r="F129" i="4" s="1"/>
  <c r="D129" i="4"/>
  <c r="F128" i="4"/>
  <c r="F127" i="4"/>
  <c r="E126" i="4"/>
  <c r="E125" i="4" s="1"/>
  <c r="D126" i="4"/>
  <c r="F124" i="4"/>
  <c r="F123" i="4"/>
  <c r="F122" i="4"/>
  <c r="F121" i="4"/>
  <c r="E120" i="4"/>
  <c r="D120" i="4"/>
  <c r="F120" i="4" s="1"/>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3" i="1" s="1"/>
  <c r="D77" i="4"/>
  <c r="F76" i="4"/>
  <c r="F75" i="4"/>
  <c r="E74" i="4"/>
  <c r="F74" i="4" s="1"/>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H1685" i="1"/>
  <c r="G1685" i="1"/>
  <c r="C1685" i="1"/>
  <c r="C1684" i="1"/>
  <c r="G1684" i="1" s="1"/>
  <c r="C1683" i="1"/>
  <c r="H1683" i="1" s="1"/>
  <c r="C1682" i="1"/>
  <c r="G1682" i="1" s="1"/>
  <c r="C1680" i="1"/>
  <c r="G1680" i="1" s="1"/>
  <c r="G1679" i="1"/>
  <c r="C1679" i="1"/>
  <c r="H1679" i="1" s="1"/>
  <c r="H1678" i="1"/>
  <c r="C1678" i="1"/>
  <c r="G1678" i="1" s="1"/>
  <c r="H1677" i="1"/>
  <c r="G1677" i="1"/>
  <c r="C1677" i="1"/>
  <c r="C1676" i="1"/>
  <c r="G1676" i="1" s="1"/>
  <c r="G1675" i="1"/>
  <c r="C1675" i="1"/>
  <c r="H1675" i="1" s="1"/>
  <c r="H1674" i="1"/>
  <c r="C1674" i="1"/>
  <c r="G1674" i="1" s="1"/>
  <c r="H1673" i="1"/>
  <c r="G1673" i="1"/>
  <c r="C1673" i="1"/>
  <c r="C1672" i="1"/>
  <c r="G1672" i="1" s="1"/>
  <c r="G1671" i="1"/>
  <c r="C1671" i="1"/>
  <c r="H1671" i="1" s="1"/>
  <c r="H1670" i="1"/>
  <c r="C1670" i="1"/>
  <c r="G1670" i="1" s="1"/>
  <c r="H1669" i="1"/>
  <c r="G1669" i="1"/>
  <c r="C1669" i="1"/>
  <c r="C1668" i="1"/>
  <c r="G1668" i="1" s="1"/>
  <c r="G1667" i="1"/>
  <c r="C1667" i="1"/>
  <c r="H1667" i="1" s="1"/>
  <c r="H1666" i="1"/>
  <c r="C1666" i="1"/>
  <c r="G1666" i="1" s="1"/>
  <c r="H1665" i="1"/>
  <c r="G1665" i="1"/>
  <c r="C1665" i="1"/>
  <c r="C1664" i="1"/>
  <c r="G1664" i="1" s="1"/>
  <c r="G1663" i="1"/>
  <c r="C1663" i="1"/>
  <c r="H1663" i="1" s="1"/>
  <c r="H1662" i="1"/>
  <c r="C1662" i="1"/>
  <c r="G1662" i="1" s="1"/>
  <c r="H1661" i="1"/>
  <c r="G1661" i="1"/>
  <c r="C1661" i="1"/>
  <c r="C1660" i="1"/>
  <c r="G1660" i="1" s="1"/>
  <c r="G1659" i="1"/>
  <c r="C1659" i="1"/>
  <c r="H1659" i="1" s="1"/>
  <c r="H1658" i="1"/>
  <c r="C1658" i="1"/>
  <c r="G1658" i="1" s="1"/>
  <c r="H1657" i="1"/>
  <c r="G1657" i="1"/>
  <c r="C1657" i="1"/>
  <c r="C1656" i="1"/>
  <c r="G1656" i="1" s="1"/>
  <c r="G1655" i="1"/>
  <c r="C1655" i="1"/>
  <c r="H1655" i="1" s="1"/>
  <c r="H1654" i="1"/>
  <c r="C1654" i="1"/>
  <c r="G1654" i="1" s="1"/>
  <c r="H1653" i="1"/>
  <c r="G1653" i="1"/>
  <c r="C1653" i="1"/>
  <c r="C1652" i="1"/>
  <c r="G1652" i="1" s="1"/>
  <c r="G1651" i="1"/>
  <c r="C1651" i="1"/>
  <c r="H1651" i="1" s="1"/>
  <c r="H1650" i="1"/>
  <c r="C1650" i="1"/>
  <c r="G1650" i="1" s="1"/>
  <c r="H1649" i="1"/>
  <c r="G1649" i="1"/>
  <c r="C1649" i="1"/>
  <c r="C1648" i="1"/>
  <c r="G1648" i="1" s="1"/>
  <c r="G1647" i="1"/>
  <c r="C1647" i="1"/>
  <c r="H1647" i="1" s="1"/>
  <c r="H1646" i="1"/>
  <c r="C1646" i="1"/>
  <c r="G1646" i="1" s="1"/>
  <c r="H1645" i="1"/>
  <c r="G1645" i="1"/>
  <c r="C1645" i="1"/>
  <c r="C1644" i="1"/>
  <c r="G1644" i="1" s="1"/>
  <c r="G1643" i="1"/>
  <c r="C1643" i="1"/>
  <c r="H1643" i="1" s="1"/>
  <c r="H1642" i="1"/>
  <c r="C1642" i="1"/>
  <c r="G1642" i="1" s="1"/>
  <c r="H1641" i="1"/>
  <c r="G1641" i="1"/>
  <c r="C1641" i="1"/>
  <c r="C1640" i="1"/>
  <c r="G1640" i="1" s="1"/>
  <c r="G1639" i="1"/>
  <c r="C1639" i="1"/>
  <c r="H1639" i="1" s="1"/>
  <c r="H1638" i="1"/>
  <c r="C1638" i="1"/>
  <c r="G1638" i="1" s="1"/>
  <c r="H1637" i="1"/>
  <c r="G1637" i="1"/>
  <c r="C1637" i="1"/>
  <c r="C1636" i="1"/>
  <c r="G1636" i="1" s="1"/>
  <c r="G1635" i="1"/>
  <c r="C1635" i="1"/>
  <c r="H1635" i="1" s="1"/>
  <c r="H1634" i="1"/>
  <c r="C1634" i="1"/>
  <c r="G1634" i="1" s="1"/>
  <c r="H1633" i="1"/>
  <c r="G1633" i="1"/>
  <c r="C1633" i="1"/>
  <c r="C1632" i="1"/>
  <c r="G1632" i="1" s="1"/>
  <c r="C1631" i="1"/>
  <c r="H1631" i="1" s="1"/>
  <c r="H1630" i="1"/>
  <c r="C1630" i="1"/>
  <c r="G1630" i="1" s="1"/>
  <c r="H1629" i="1"/>
  <c r="G1629" i="1"/>
  <c r="C1629" i="1"/>
  <c r="C1628" i="1"/>
  <c r="G1628" i="1" s="1"/>
  <c r="C1627" i="1"/>
  <c r="H1627" i="1" s="1"/>
  <c r="H1626" i="1"/>
  <c r="C1626" i="1"/>
  <c r="G1626" i="1" s="1"/>
  <c r="H1625" i="1"/>
  <c r="G1625" i="1"/>
  <c r="C1625" i="1"/>
  <c r="C1624" i="1"/>
  <c r="G1624" i="1" s="1"/>
  <c r="C1623" i="1"/>
  <c r="H1623" i="1" s="1"/>
  <c r="C1620" i="1"/>
  <c r="G1620" i="1" s="1"/>
  <c r="C1619" i="1"/>
  <c r="H1619" i="1" s="1"/>
  <c r="H1618" i="1"/>
  <c r="C1618" i="1"/>
  <c r="G1618" i="1" s="1"/>
  <c r="H1617" i="1"/>
  <c r="G1617" i="1"/>
  <c r="C1617" i="1"/>
  <c r="C1616" i="1"/>
  <c r="G1616" i="1" s="1"/>
  <c r="C1615" i="1"/>
  <c r="H1615" i="1" s="1"/>
  <c r="H1614" i="1"/>
  <c r="C1614" i="1"/>
  <c r="G1614" i="1" s="1"/>
  <c r="H1613" i="1"/>
  <c r="C1613" i="1"/>
  <c r="G1613" i="1" s="1"/>
  <c r="C1612" i="1"/>
  <c r="G1612" i="1" s="1"/>
  <c r="C1611" i="1"/>
  <c r="H1611" i="1" s="1"/>
  <c r="C1610" i="1"/>
  <c r="G1610" i="1" s="1"/>
  <c r="H1609" i="1"/>
  <c r="G1609" i="1"/>
  <c r="C1609" i="1"/>
  <c r="C1608" i="1"/>
  <c r="C1607" i="1"/>
  <c r="H1607" i="1" s="1"/>
  <c r="H1606" i="1"/>
  <c r="C1606" i="1"/>
  <c r="G1606" i="1" s="1"/>
  <c r="C1605" i="1"/>
  <c r="H1605" i="1" s="1"/>
  <c r="C1604" i="1"/>
  <c r="C1603" i="1"/>
  <c r="H1603" i="1" s="1"/>
  <c r="C1602" i="1"/>
  <c r="G1602" i="1" s="1"/>
  <c r="C1601" i="1"/>
  <c r="G1601" i="1" s="1"/>
  <c r="C1600" i="1"/>
  <c r="C1599" i="1"/>
  <c r="H1599" i="1" s="1"/>
  <c r="H1598" i="1"/>
  <c r="C1598" i="1"/>
  <c r="G1598" i="1" s="1"/>
  <c r="H1597" i="1"/>
  <c r="G1597" i="1"/>
  <c r="C1597" i="1"/>
  <c r="C1596" i="1"/>
  <c r="C1595" i="1"/>
  <c r="H1595" i="1" s="1"/>
  <c r="C1594" i="1"/>
  <c r="G1594" i="1" s="1"/>
  <c r="H1593" i="1"/>
  <c r="G1593" i="1"/>
  <c r="C1593" i="1"/>
  <c r="C1592" i="1"/>
  <c r="C1591" i="1"/>
  <c r="H1591" i="1" s="1"/>
  <c r="H1590" i="1"/>
  <c r="C1590" i="1"/>
  <c r="G1590" i="1" s="1"/>
  <c r="H1589" i="1"/>
  <c r="G1589" i="1"/>
  <c r="C1589" i="1"/>
  <c r="C1588" i="1"/>
  <c r="C1587" i="1"/>
  <c r="H1587" i="1" s="1"/>
  <c r="C1586" i="1"/>
  <c r="G1586" i="1" s="1"/>
  <c r="C1585" i="1"/>
  <c r="H1585" i="1" s="1"/>
  <c r="C1584" i="1"/>
  <c r="H1582" i="1"/>
  <c r="C1582" i="1"/>
  <c r="G1582" i="1" s="1"/>
  <c r="D1581" i="1"/>
  <c r="C1581" i="1"/>
  <c r="D1580" i="1"/>
  <c r="C1580" i="1"/>
  <c r="D1579" i="1"/>
  <c r="C1579" i="1"/>
  <c r="H1578" i="1"/>
  <c r="D1578" i="1"/>
  <c r="C1578" i="1"/>
  <c r="J1578" i="1" s="1"/>
  <c r="C1577" i="1"/>
  <c r="D1576" i="1"/>
  <c r="C1576" i="1"/>
  <c r="D1575" i="1"/>
  <c r="C1575" i="1"/>
  <c r="J1575" i="1" s="1"/>
  <c r="D1574" i="1"/>
  <c r="C1574" i="1"/>
  <c r="H1573" i="1"/>
  <c r="D1573" i="1"/>
  <c r="G1573" i="1" s="1"/>
  <c r="I1573" i="1" s="1"/>
  <c r="C1573" i="1"/>
  <c r="D1572" i="1"/>
  <c r="D1570" i="1"/>
  <c r="C1570" i="1"/>
  <c r="D1569" i="1"/>
  <c r="C1569" i="1"/>
  <c r="H1569" i="1" s="1"/>
  <c r="D1568" i="1"/>
  <c r="C1568" i="1"/>
  <c r="D1567" i="1"/>
  <c r="C1567" i="1"/>
  <c r="D1566" i="1"/>
  <c r="C1566" i="1"/>
  <c r="D1565" i="1"/>
  <c r="C1565" i="1"/>
  <c r="D1564" i="1"/>
  <c r="C1564" i="1"/>
  <c r="C1563" i="1"/>
  <c r="H1562" i="1"/>
  <c r="G1562" i="1"/>
  <c r="D1562" i="1"/>
  <c r="C1562" i="1"/>
  <c r="D1561" i="1"/>
  <c r="C1561" i="1"/>
  <c r="D1560" i="1"/>
  <c r="H1560" i="1" s="1"/>
  <c r="C1560" i="1"/>
  <c r="J1560" i="1" s="1"/>
  <c r="D1559" i="1"/>
  <c r="C1559" i="1"/>
  <c r="H1558" i="1"/>
  <c r="D1558" i="1"/>
  <c r="G1558" i="1" s="1"/>
  <c r="C1558" i="1"/>
  <c r="J1558" i="1" s="1"/>
  <c r="D1557" i="1"/>
  <c r="C1557" i="1"/>
  <c r="H1554" i="1"/>
  <c r="G1554" i="1"/>
  <c r="D1554" i="1"/>
  <c r="C1554" i="1"/>
  <c r="J1554" i="1" s="1"/>
  <c r="D1553" i="1"/>
  <c r="C1553" i="1"/>
  <c r="D1552" i="1"/>
  <c r="G1552" i="1" s="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D1513" i="1"/>
  <c r="H1513" i="1" s="1"/>
  <c r="C1513" i="1"/>
  <c r="H1512" i="1"/>
  <c r="D1512" i="1"/>
  <c r="C1512" i="1"/>
  <c r="G1512" i="1" s="1"/>
  <c r="C1511" i="1"/>
  <c r="C1510" i="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D1386" i="1"/>
  <c r="C1386" i="1"/>
  <c r="H1386" i="1" s="1"/>
  <c r="D1385" i="1"/>
  <c r="C1385" i="1"/>
  <c r="H1385" i="1" s="1"/>
  <c r="D1384" i="1"/>
  <c r="C1384" i="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H1333" i="1"/>
  <c r="D1333" i="1"/>
  <c r="C1333" i="1"/>
  <c r="G1333" i="1" s="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G1306" i="1" s="1"/>
  <c r="C1306" i="1"/>
  <c r="D1305" i="1"/>
  <c r="H1305" i="1" s="1"/>
  <c r="C1305" i="1"/>
  <c r="H1304" i="1"/>
  <c r="G1304" i="1"/>
  <c r="D1304" i="1"/>
  <c r="C1304" i="1"/>
  <c r="H1303" i="1"/>
  <c r="G1303" i="1"/>
  <c r="D1303" i="1"/>
  <c r="C1303" i="1"/>
  <c r="D1302" i="1"/>
  <c r="G1302" i="1" s="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D1289" i="1"/>
  <c r="H1289" i="1" s="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C1270" i="1"/>
  <c r="H1270" i="1" s="1"/>
  <c r="H1269" i="1"/>
  <c r="G1269" i="1"/>
  <c r="D1269" i="1"/>
  <c r="C1269" i="1"/>
  <c r="D1268" i="1"/>
  <c r="C1268" i="1"/>
  <c r="H1268" i="1" s="1"/>
  <c r="H1267" i="1"/>
  <c r="G1267" i="1"/>
  <c r="D1267" i="1"/>
  <c r="C1267" i="1"/>
  <c r="D1266" i="1"/>
  <c r="H1266" i="1" s="1"/>
  <c r="C1266" i="1"/>
  <c r="D1265" i="1"/>
  <c r="G1265" i="1" s="1"/>
  <c r="C1265" i="1"/>
  <c r="C1264" i="1"/>
  <c r="H1263" i="1"/>
  <c r="G1263" i="1"/>
  <c r="D1263" i="1"/>
  <c r="C1263" i="1"/>
  <c r="D1262" i="1"/>
  <c r="G1262" i="1" s="1"/>
  <c r="C1262" i="1"/>
  <c r="D1261" i="1"/>
  <c r="H1261" i="1" s="1"/>
  <c r="C1261" i="1"/>
  <c r="C1260" i="1"/>
  <c r="C1259" i="1"/>
  <c r="G1258" i="1"/>
  <c r="D1258" i="1"/>
  <c r="H1258" i="1" s="1"/>
  <c r="C1258" i="1"/>
  <c r="D1257" i="1"/>
  <c r="H1257" i="1" s="1"/>
  <c r="C1257" i="1"/>
  <c r="D1256" i="1"/>
  <c r="H1256" i="1" s="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G1200" i="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G1184" i="1"/>
  <c r="D1184" i="1"/>
  <c r="H1184" i="1" s="1"/>
  <c r="C1184" i="1"/>
  <c r="G1183"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D1163" i="1"/>
  <c r="H1163" i="1" s="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D1152" i="1"/>
  <c r="G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2" i="1"/>
  <c r="G1032" i="1"/>
  <c r="D1032" i="1"/>
  <c r="C1032" i="1"/>
  <c r="D1031" i="1"/>
  <c r="H1031" i="1" s="1"/>
  <c r="C1031" i="1"/>
  <c r="D1030" i="1"/>
  <c r="H1030" i="1" s="1"/>
  <c r="C1030" i="1"/>
  <c r="D1029" i="1"/>
  <c r="H1029" i="1" s="1"/>
  <c r="C1029" i="1"/>
  <c r="D1028" i="1"/>
  <c r="H1028" i="1" s="1"/>
  <c r="C1028" i="1"/>
  <c r="D1027" i="1"/>
  <c r="H1027" i="1" s="1"/>
  <c r="C1027" i="1"/>
  <c r="D1026" i="1"/>
  <c r="H1026" i="1" s="1"/>
  <c r="C1026" i="1"/>
  <c r="G1025" i="1"/>
  <c r="D1025" i="1"/>
  <c r="H1025" i="1" s="1"/>
  <c r="C1025" i="1"/>
  <c r="C1024" i="1"/>
  <c r="D1023" i="1"/>
  <c r="H1023" i="1" s="1"/>
  <c r="C1023" i="1"/>
  <c r="D1022" i="1"/>
  <c r="G1022" i="1" s="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G1014" i="1"/>
  <c r="D1014" i="1"/>
  <c r="H1014" i="1" s="1"/>
  <c r="C1014" i="1"/>
  <c r="G1013" i="1"/>
  <c r="D1013" i="1"/>
  <c r="H1013" i="1" s="1"/>
  <c r="C1013"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G987" i="1" s="1"/>
  <c r="C987" i="1"/>
  <c r="H987" i="1" s="1"/>
  <c r="D986" i="1"/>
  <c r="C986" i="1"/>
  <c r="H986" i="1" s="1"/>
  <c r="D985" i="1"/>
  <c r="C985" i="1"/>
  <c r="D984" i="1"/>
  <c r="H984" i="1" s="1"/>
  <c r="C984" i="1"/>
  <c r="D983" i="1"/>
  <c r="C983" i="1"/>
  <c r="D982" i="1"/>
  <c r="H982" i="1" s="1"/>
  <c r="C982" i="1"/>
  <c r="D981" i="1"/>
  <c r="H981" i="1" s="1"/>
  <c r="C981" i="1"/>
  <c r="G980" i="1"/>
  <c r="D980" i="1"/>
  <c r="C980" i="1"/>
  <c r="D979" i="1"/>
  <c r="C979" i="1"/>
  <c r="D978" i="1"/>
  <c r="C978" i="1"/>
  <c r="D977" i="1"/>
  <c r="C977" i="1"/>
  <c r="D976" i="1"/>
  <c r="H976" i="1" s="1"/>
  <c r="C976" i="1"/>
  <c r="D975" i="1"/>
  <c r="C975" i="1"/>
  <c r="D974" i="1"/>
  <c r="H974" i="1" s="1"/>
  <c r="C974" i="1"/>
  <c r="D973" i="1"/>
  <c r="H973" i="1" s="1"/>
  <c r="C973" i="1"/>
  <c r="D972" i="1"/>
  <c r="C972" i="1"/>
  <c r="G972" i="1" s="1"/>
  <c r="D971" i="1"/>
  <c r="C971" i="1"/>
  <c r="D970" i="1"/>
  <c r="C970" i="1"/>
  <c r="D969" i="1"/>
  <c r="C969" i="1"/>
  <c r="D968" i="1"/>
  <c r="H968" i="1" s="1"/>
  <c r="C968" i="1"/>
  <c r="G968" i="1" s="1"/>
  <c r="D967" i="1"/>
  <c r="C967" i="1"/>
  <c r="D966" i="1"/>
  <c r="C966" i="1"/>
  <c r="D965" i="1"/>
  <c r="H965" i="1" s="1"/>
  <c r="C965" i="1"/>
  <c r="G964" i="1"/>
  <c r="D964" i="1"/>
  <c r="C964" i="1"/>
  <c r="D963" i="1"/>
  <c r="C963" i="1"/>
  <c r="D962" i="1"/>
  <c r="C962" i="1"/>
  <c r="D961" i="1"/>
  <c r="C961" i="1"/>
  <c r="D960" i="1"/>
  <c r="H960" i="1" s="1"/>
  <c r="C960" i="1"/>
  <c r="D959" i="1"/>
  <c r="C959" i="1"/>
  <c r="D958" i="1"/>
  <c r="C958" i="1"/>
  <c r="D957" i="1"/>
  <c r="H957" i="1" s="1"/>
  <c r="C957" i="1"/>
  <c r="D956" i="1"/>
  <c r="C956" i="1"/>
  <c r="G956" i="1" s="1"/>
  <c r="D955" i="1"/>
  <c r="C955" i="1"/>
  <c r="D954" i="1"/>
  <c r="C954" i="1"/>
  <c r="D953" i="1"/>
  <c r="C953" i="1"/>
  <c r="D952" i="1"/>
  <c r="H952" i="1" s="1"/>
  <c r="C952" i="1"/>
  <c r="G952" i="1" s="1"/>
  <c r="D951" i="1"/>
  <c r="C951" i="1"/>
  <c r="D950" i="1"/>
  <c r="C950" i="1"/>
  <c r="D949" i="1"/>
  <c r="C949" i="1"/>
  <c r="G948" i="1"/>
  <c r="D948" i="1"/>
  <c r="C948" i="1"/>
  <c r="D947" i="1"/>
  <c r="C947" i="1"/>
  <c r="D946" i="1"/>
  <c r="H946" i="1" s="1"/>
  <c r="C946" i="1"/>
  <c r="D945" i="1"/>
  <c r="C945" i="1"/>
  <c r="D944" i="1"/>
  <c r="C944" i="1"/>
  <c r="G944" i="1" s="1"/>
  <c r="D943" i="1"/>
  <c r="H943" i="1" s="1"/>
  <c r="C943" i="1"/>
  <c r="D942" i="1"/>
  <c r="C942" i="1"/>
  <c r="D941" i="1"/>
  <c r="C941" i="1"/>
  <c r="G940" i="1"/>
  <c r="D940" i="1"/>
  <c r="C940" i="1"/>
  <c r="D939" i="1"/>
  <c r="C939" i="1"/>
  <c r="D938" i="1"/>
  <c r="H938" i="1" s="1"/>
  <c r="C938" i="1"/>
  <c r="D937" i="1"/>
  <c r="C937" i="1"/>
  <c r="D936" i="1"/>
  <c r="C936" i="1"/>
  <c r="G936" i="1" s="1"/>
  <c r="D935" i="1"/>
  <c r="H935" i="1" s="1"/>
  <c r="C935" i="1"/>
  <c r="D934" i="1"/>
  <c r="H934" i="1" s="1"/>
  <c r="C934" i="1"/>
  <c r="D933" i="1"/>
  <c r="C933" i="1"/>
  <c r="G932" i="1"/>
  <c r="D932" i="1"/>
  <c r="C932" i="1"/>
  <c r="D931" i="1"/>
  <c r="C931" i="1"/>
  <c r="D930" i="1"/>
  <c r="H930" i="1" s="1"/>
  <c r="C930" i="1"/>
  <c r="D929" i="1"/>
  <c r="C929" i="1"/>
  <c r="D928" i="1"/>
  <c r="C928" i="1"/>
  <c r="G928" i="1" s="1"/>
  <c r="D927" i="1"/>
  <c r="H927" i="1" s="1"/>
  <c r="C927" i="1"/>
  <c r="D926" i="1"/>
  <c r="C926" i="1"/>
  <c r="D925" i="1"/>
  <c r="C925" i="1"/>
  <c r="G924" i="1"/>
  <c r="D924" i="1"/>
  <c r="C924" i="1"/>
  <c r="D923" i="1"/>
  <c r="C923" i="1"/>
  <c r="D922" i="1"/>
  <c r="H922" i="1" s="1"/>
  <c r="C922" i="1"/>
  <c r="D921" i="1"/>
  <c r="C921" i="1"/>
  <c r="D920" i="1"/>
  <c r="C920" i="1"/>
  <c r="G920" i="1" s="1"/>
  <c r="D919" i="1"/>
  <c r="H919" i="1" s="1"/>
  <c r="C919" i="1"/>
  <c r="D918" i="1"/>
  <c r="H918" i="1" s="1"/>
  <c r="C918" i="1"/>
  <c r="D917" i="1"/>
  <c r="C917" i="1"/>
  <c r="G916" i="1"/>
  <c r="D916" i="1"/>
  <c r="C916" i="1"/>
  <c r="D915" i="1"/>
  <c r="C915" i="1"/>
  <c r="D914" i="1"/>
  <c r="H914" i="1" s="1"/>
  <c r="C914" i="1"/>
  <c r="D913" i="1"/>
  <c r="C913" i="1"/>
  <c r="D912" i="1"/>
  <c r="C912" i="1"/>
  <c r="G912" i="1" s="1"/>
  <c r="D911" i="1"/>
  <c r="H911" i="1" s="1"/>
  <c r="C911" i="1"/>
  <c r="D910" i="1"/>
  <c r="C910" i="1"/>
  <c r="D909" i="1"/>
  <c r="C909" i="1"/>
  <c r="G908" i="1"/>
  <c r="D908" i="1"/>
  <c r="C908" i="1"/>
  <c r="D907" i="1"/>
  <c r="C907" i="1"/>
  <c r="D906" i="1"/>
  <c r="H906" i="1" s="1"/>
  <c r="C906" i="1"/>
  <c r="D905" i="1"/>
  <c r="H905" i="1" s="1"/>
  <c r="C905" i="1"/>
  <c r="D904" i="1"/>
  <c r="C904" i="1"/>
  <c r="G904" i="1" s="1"/>
  <c r="D903" i="1"/>
  <c r="C903" i="1"/>
  <c r="D902" i="1"/>
  <c r="H902" i="1" s="1"/>
  <c r="C902" i="1"/>
  <c r="D901" i="1"/>
  <c r="H901" i="1" s="1"/>
  <c r="C901" i="1"/>
  <c r="G900" i="1"/>
  <c r="D900" i="1"/>
  <c r="C900" i="1"/>
  <c r="D899" i="1"/>
  <c r="C899" i="1"/>
  <c r="D898" i="1"/>
  <c r="C898" i="1"/>
  <c r="D897" i="1"/>
  <c r="H897" i="1" s="1"/>
  <c r="C897" i="1"/>
  <c r="D896" i="1"/>
  <c r="C896" i="1"/>
  <c r="G896" i="1" s="1"/>
  <c r="D895" i="1"/>
  <c r="C895" i="1"/>
  <c r="D894" i="1"/>
  <c r="H894" i="1" s="1"/>
  <c r="C894" i="1"/>
  <c r="G894" i="1" s="1"/>
  <c r="D893" i="1"/>
  <c r="H893" i="1" s="1"/>
  <c r="C893" i="1"/>
  <c r="D892" i="1"/>
  <c r="C892" i="1"/>
  <c r="G892" i="1" s="1"/>
  <c r="D891" i="1"/>
  <c r="C891" i="1"/>
  <c r="D890" i="1"/>
  <c r="C890" i="1"/>
  <c r="D889" i="1"/>
  <c r="G889" i="1" s="1"/>
  <c r="C889" i="1"/>
  <c r="G888" i="1"/>
  <c r="D888" i="1"/>
  <c r="C888" i="1"/>
  <c r="H888" i="1" s="1"/>
  <c r="D887" i="1"/>
  <c r="C887" i="1"/>
  <c r="D886" i="1"/>
  <c r="C886" i="1"/>
  <c r="D885" i="1"/>
  <c r="C885" i="1"/>
  <c r="D884" i="1"/>
  <c r="C884" i="1"/>
  <c r="D883" i="1"/>
  <c r="C883" i="1"/>
  <c r="D882" i="1"/>
  <c r="C882" i="1"/>
  <c r="D881" i="1"/>
  <c r="G881" i="1" s="1"/>
  <c r="C881" i="1"/>
  <c r="G880" i="1"/>
  <c r="D880" i="1"/>
  <c r="C880" i="1"/>
  <c r="H880" i="1" s="1"/>
  <c r="D879" i="1"/>
  <c r="C879" i="1"/>
  <c r="G879" i="1" s="1"/>
  <c r="D878" i="1"/>
  <c r="C878" i="1"/>
  <c r="D877" i="1"/>
  <c r="C877" i="1"/>
  <c r="D876" i="1"/>
  <c r="G876" i="1" s="1"/>
  <c r="C876" i="1"/>
  <c r="D875" i="1"/>
  <c r="C875" i="1"/>
  <c r="D874" i="1"/>
  <c r="C874" i="1"/>
  <c r="D873" i="1"/>
  <c r="G873" i="1" s="1"/>
  <c r="C873" i="1"/>
  <c r="D872" i="1"/>
  <c r="C872" i="1"/>
  <c r="D871" i="1"/>
  <c r="C871" i="1"/>
  <c r="D870" i="1"/>
  <c r="C870" i="1"/>
  <c r="D869" i="1"/>
  <c r="C869" i="1"/>
  <c r="D868" i="1"/>
  <c r="C868" i="1"/>
  <c r="D867" i="1"/>
  <c r="C867" i="1"/>
  <c r="D866" i="1"/>
  <c r="C866" i="1"/>
  <c r="D865" i="1"/>
  <c r="C865" i="1"/>
  <c r="G864" i="1"/>
  <c r="D864" i="1"/>
  <c r="C864" i="1"/>
  <c r="D863" i="1"/>
  <c r="C863" i="1"/>
  <c r="G863" i="1" s="1"/>
  <c r="D862" i="1"/>
  <c r="C862" i="1"/>
  <c r="D861" i="1"/>
  <c r="C861" i="1"/>
  <c r="G860" i="1"/>
  <c r="D860" i="1"/>
  <c r="C860" i="1"/>
  <c r="H860" i="1" s="1"/>
  <c r="D859" i="1"/>
  <c r="C859" i="1"/>
  <c r="D858" i="1"/>
  <c r="C858" i="1"/>
  <c r="D857" i="1"/>
  <c r="G857" i="1" s="1"/>
  <c r="C857" i="1"/>
  <c r="D856" i="1"/>
  <c r="C856" i="1"/>
  <c r="D855" i="1"/>
  <c r="C855" i="1"/>
  <c r="D854" i="1"/>
  <c r="C854" i="1"/>
  <c r="D853" i="1"/>
  <c r="G853" i="1" s="1"/>
  <c r="C853" i="1"/>
  <c r="D852" i="1"/>
  <c r="C852" i="1"/>
  <c r="D851" i="1"/>
  <c r="C851" i="1"/>
  <c r="G851" i="1" s="1"/>
  <c r="D850" i="1"/>
  <c r="C850" i="1"/>
  <c r="D849" i="1"/>
  <c r="C849" i="1"/>
  <c r="D848" i="1"/>
  <c r="G848" i="1" s="1"/>
  <c r="C848" i="1"/>
  <c r="D847" i="1"/>
  <c r="C847" i="1"/>
  <c r="G847" i="1" s="1"/>
  <c r="D846" i="1"/>
  <c r="C846" i="1"/>
  <c r="D845" i="1"/>
  <c r="C845" i="1"/>
  <c r="G844" i="1"/>
  <c r="D844" i="1"/>
  <c r="C844" i="1"/>
  <c r="H844" i="1" s="1"/>
  <c r="D843" i="1"/>
  <c r="C843" i="1"/>
  <c r="D842" i="1"/>
  <c r="C842" i="1"/>
  <c r="D841" i="1"/>
  <c r="G841" i="1" s="1"/>
  <c r="C841" i="1"/>
  <c r="D840" i="1"/>
  <c r="C840" i="1"/>
  <c r="H840" i="1" s="1"/>
  <c r="H839" i="1"/>
  <c r="D839" i="1"/>
  <c r="C839" i="1"/>
  <c r="H838" i="1"/>
  <c r="D838" i="1"/>
  <c r="G838" i="1" s="1"/>
  <c r="C838" i="1"/>
  <c r="D837" i="1"/>
  <c r="G837" i="1" s="1"/>
  <c r="C837" i="1"/>
  <c r="D836" i="1"/>
  <c r="C836" i="1"/>
  <c r="H836" i="1" s="1"/>
  <c r="H835" i="1"/>
  <c r="D835" i="1"/>
  <c r="C835" i="1"/>
  <c r="H834" i="1"/>
  <c r="D834" i="1"/>
  <c r="G834" i="1" s="1"/>
  <c r="C834" i="1"/>
  <c r="D833" i="1"/>
  <c r="G833" i="1" s="1"/>
  <c r="C833" i="1"/>
  <c r="D832" i="1"/>
  <c r="C832" i="1"/>
  <c r="H832" i="1" s="1"/>
  <c r="H831" i="1"/>
  <c r="D831" i="1"/>
  <c r="C831" i="1"/>
  <c r="H830" i="1"/>
  <c r="D830" i="1"/>
  <c r="G830" i="1" s="1"/>
  <c r="C830" i="1"/>
  <c r="D829" i="1"/>
  <c r="G829" i="1" s="1"/>
  <c r="C829" i="1"/>
  <c r="D828" i="1"/>
  <c r="C828" i="1"/>
  <c r="H828" i="1" s="1"/>
  <c r="H827" i="1"/>
  <c r="D827" i="1"/>
  <c r="C827" i="1"/>
  <c r="H826" i="1"/>
  <c r="D826" i="1"/>
  <c r="G826" i="1" s="1"/>
  <c r="C826" i="1"/>
  <c r="D825" i="1"/>
  <c r="G825" i="1" s="1"/>
  <c r="C825" i="1"/>
  <c r="D824" i="1"/>
  <c r="C824" i="1"/>
  <c r="H824" i="1" s="1"/>
  <c r="H823" i="1"/>
  <c r="D823" i="1"/>
  <c r="C823" i="1"/>
  <c r="H822" i="1"/>
  <c r="D822" i="1"/>
  <c r="G822" i="1" s="1"/>
  <c r="C822" i="1"/>
  <c r="D821" i="1"/>
  <c r="G821" i="1" s="1"/>
  <c r="C821" i="1"/>
  <c r="D820" i="1"/>
  <c r="C820" i="1"/>
  <c r="H820" i="1" s="1"/>
  <c r="H819" i="1"/>
  <c r="D819" i="1"/>
  <c r="C819" i="1"/>
  <c r="H818" i="1"/>
  <c r="D818" i="1"/>
  <c r="G818" i="1" s="1"/>
  <c r="C818" i="1"/>
  <c r="D817" i="1"/>
  <c r="G817" i="1" s="1"/>
  <c r="C817" i="1"/>
  <c r="D816" i="1"/>
  <c r="C816" i="1"/>
  <c r="H816" i="1" s="1"/>
  <c r="H815" i="1"/>
  <c r="D815" i="1"/>
  <c r="C815" i="1"/>
  <c r="H814" i="1"/>
  <c r="D814" i="1"/>
  <c r="G814" i="1" s="1"/>
  <c r="C814" i="1"/>
  <c r="D813" i="1"/>
  <c r="G813" i="1" s="1"/>
  <c r="C813" i="1"/>
  <c r="D812" i="1"/>
  <c r="C812" i="1"/>
  <c r="H812" i="1" s="1"/>
  <c r="H811" i="1"/>
  <c r="D811" i="1"/>
  <c r="C811" i="1"/>
  <c r="H810" i="1"/>
  <c r="D810" i="1"/>
  <c r="G810" i="1" s="1"/>
  <c r="C810" i="1"/>
  <c r="D809" i="1"/>
  <c r="G809" i="1" s="1"/>
  <c r="C809" i="1"/>
  <c r="D808" i="1"/>
  <c r="C808" i="1"/>
  <c r="H808" i="1" s="1"/>
  <c r="H807" i="1"/>
  <c r="D807" i="1"/>
  <c r="C807" i="1"/>
  <c r="H806" i="1"/>
  <c r="D806" i="1"/>
  <c r="G806" i="1" s="1"/>
  <c r="C806" i="1"/>
  <c r="D805" i="1"/>
  <c r="G805" i="1" s="1"/>
  <c r="C805" i="1"/>
  <c r="D804" i="1"/>
  <c r="C804" i="1"/>
  <c r="H804" i="1" s="1"/>
  <c r="H803" i="1"/>
  <c r="D803" i="1"/>
  <c r="C803" i="1"/>
  <c r="H802" i="1"/>
  <c r="D802" i="1"/>
  <c r="G802" i="1" s="1"/>
  <c r="C802" i="1"/>
  <c r="D801" i="1"/>
  <c r="G801" i="1" s="1"/>
  <c r="C801" i="1"/>
  <c r="H801" i="1" s="1"/>
  <c r="D800" i="1"/>
  <c r="C800" i="1"/>
  <c r="H800" i="1" s="1"/>
  <c r="H799" i="1"/>
  <c r="D799" i="1"/>
  <c r="C799" i="1"/>
  <c r="H798" i="1"/>
  <c r="D798" i="1"/>
  <c r="G798" i="1" s="1"/>
  <c r="C798" i="1"/>
  <c r="D797" i="1"/>
  <c r="G797" i="1" s="1"/>
  <c r="C797" i="1"/>
  <c r="D796" i="1"/>
  <c r="C796" i="1"/>
  <c r="H796" i="1" s="1"/>
  <c r="H795" i="1"/>
  <c r="D795" i="1"/>
  <c r="C795" i="1"/>
  <c r="H794" i="1"/>
  <c r="D794" i="1"/>
  <c r="G794" i="1" s="1"/>
  <c r="C794" i="1"/>
  <c r="D793" i="1"/>
  <c r="G793" i="1" s="1"/>
  <c r="C793" i="1"/>
  <c r="H793" i="1" s="1"/>
  <c r="D792" i="1"/>
  <c r="C792" i="1"/>
  <c r="H792" i="1" s="1"/>
  <c r="H791" i="1"/>
  <c r="D791" i="1"/>
  <c r="C791" i="1"/>
  <c r="H790" i="1"/>
  <c r="D790" i="1"/>
  <c r="G790" i="1" s="1"/>
  <c r="C790" i="1"/>
  <c r="D789" i="1"/>
  <c r="G789" i="1" s="1"/>
  <c r="C789" i="1"/>
  <c r="D788" i="1"/>
  <c r="C788" i="1"/>
  <c r="H788" i="1" s="1"/>
  <c r="H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H648" i="1"/>
  <c r="D648" i="1"/>
  <c r="G648" i="1" s="1"/>
  <c r="C648" i="1"/>
  <c r="D647" i="1"/>
  <c r="H647" i="1" s="1"/>
  <c r="C647" i="1"/>
  <c r="H646" i="1"/>
  <c r="G646" i="1"/>
  <c r="D646" i="1"/>
  <c r="C646" i="1"/>
  <c r="H645" i="1"/>
  <c r="G645" i="1"/>
  <c r="D645" i="1"/>
  <c r="C645" i="1"/>
  <c r="C641"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H604" i="1"/>
  <c r="D604" i="1"/>
  <c r="C604" i="1"/>
  <c r="H603" i="1"/>
  <c r="D603" i="1"/>
  <c r="C603" i="1"/>
  <c r="D602" i="1"/>
  <c r="C602" i="1"/>
  <c r="G602" i="1" s="1"/>
  <c r="D601" i="1"/>
  <c r="C601" i="1"/>
  <c r="D600" i="1"/>
  <c r="C600" i="1"/>
  <c r="D599" i="1"/>
  <c r="C599" i="1"/>
  <c r="D598" i="1"/>
  <c r="C598" i="1"/>
  <c r="D597" i="1"/>
  <c r="C597" i="1"/>
  <c r="H596" i="1"/>
  <c r="D596" i="1"/>
  <c r="C596" i="1"/>
  <c r="D595" i="1"/>
  <c r="H595" i="1" s="1"/>
  <c r="C595" i="1"/>
  <c r="D594" i="1"/>
  <c r="C594" i="1"/>
  <c r="G594" i="1" s="1"/>
  <c r="D593" i="1"/>
  <c r="C593" i="1"/>
  <c r="D592" i="1"/>
  <c r="C592" i="1"/>
  <c r="D590" i="1"/>
  <c r="C590" i="1"/>
  <c r="D589" i="1"/>
  <c r="C589" i="1"/>
  <c r="H588" i="1"/>
  <c r="D588" i="1"/>
  <c r="C588" i="1"/>
  <c r="H587" i="1"/>
  <c r="D587" i="1"/>
  <c r="C587" i="1"/>
  <c r="D586" i="1"/>
  <c r="C586" i="1"/>
  <c r="G586" i="1" s="1"/>
  <c r="D585" i="1"/>
  <c r="C585" i="1"/>
  <c r="D584" i="1"/>
  <c r="C584" i="1"/>
  <c r="D583" i="1"/>
  <c r="C583" i="1"/>
  <c r="D582" i="1"/>
  <c r="C582" i="1"/>
  <c r="D581" i="1"/>
  <c r="C581" i="1"/>
  <c r="H580" i="1"/>
  <c r="D580" i="1"/>
  <c r="C580" i="1"/>
  <c r="D579" i="1"/>
  <c r="H579" i="1" s="1"/>
  <c r="C579" i="1"/>
  <c r="D577" i="1"/>
  <c r="C577" i="1"/>
  <c r="D576" i="1"/>
  <c r="C576" i="1"/>
  <c r="D575" i="1"/>
  <c r="C575" i="1"/>
  <c r="D574" i="1"/>
  <c r="C574" i="1"/>
  <c r="D573" i="1"/>
  <c r="C573" i="1"/>
  <c r="H572" i="1"/>
  <c r="D572" i="1"/>
  <c r="C572" i="1"/>
  <c r="D571" i="1"/>
  <c r="H571" i="1" s="1"/>
  <c r="C571" i="1"/>
  <c r="D570" i="1"/>
  <c r="C570" i="1"/>
  <c r="G570" i="1" s="1"/>
  <c r="D569" i="1"/>
  <c r="C569" i="1"/>
  <c r="D568" i="1"/>
  <c r="C568" i="1"/>
  <c r="D567" i="1"/>
  <c r="C567" i="1"/>
  <c r="D566" i="1"/>
  <c r="C566" i="1"/>
  <c r="D564" i="1"/>
  <c r="C564" i="1"/>
  <c r="D563" i="1"/>
  <c r="C563" i="1"/>
  <c r="D562" i="1"/>
  <c r="C562" i="1"/>
  <c r="D561" i="1"/>
  <c r="C561" i="1"/>
  <c r="D560" i="1"/>
  <c r="C560" i="1"/>
  <c r="D559" i="1"/>
  <c r="C559" i="1"/>
  <c r="H559" i="1" s="1"/>
  <c r="H558" i="1"/>
  <c r="D558" i="1"/>
  <c r="C558" i="1"/>
  <c r="D557" i="1"/>
  <c r="C557" i="1"/>
  <c r="D556" i="1"/>
  <c r="C556" i="1"/>
  <c r="D555" i="1"/>
  <c r="H555" i="1" s="1"/>
  <c r="C555" i="1"/>
  <c r="D554" i="1"/>
  <c r="C554" i="1"/>
  <c r="H554" i="1" s="1"/>
  <c r="D553" i="1"/>
  <c r="C553" i="1"/>
  <c r="D552" i="1"/>
  <c r="C552" i="1"/>
  <c r="D551" i="1"/>
  <c r="C551" i="1"/>
  <c r="H551" i="1" s="1"/>
  <c r="H550" i="1"/>
  <c r="D550" i="1"/>
  <c r="C550" i="1"/>
  <c r="D549" i="1"/>
  <c r="C549" i="1"/>
  <c r="D548" i="1"/>
  <c r="C548" i="1"/>
  <c r="H547" i="1"/>
  <c r="D547" i="1"/>
  <c r="C547" i="1"/>
  <c r="D546" i="1"/>
  <c r="C546" i="1"/>
  <c r="D545" i="1"/>
  <c r="C545" i="1"/>
  <c r="D544" i="1"/>
  <c r="C544" i="1"/>
  <c r="D543" i="1"/>
  <c r="C543" i="1"/>
  <c r="H543" i="1" s="1"/>
  <c r="H542" i="1"/>
  <c r="D542" i="1"/>
  <c r="C542" i="1"/>
  <c r="D541" i="1"/>
  <c r="C541" i="1"/>
  <c r="D540" i="1"/>
  <c r="C540" i="1"/>
  <c r="D539" i="1"/>
  <c r="H539" i="1" s="1"/>
  <c r="C539" i="1"/>
  <c r="D538" i="1"/>
  <c r="C538" i="1"/>
  <c r="H538" i="1" s="1"/>
  <c r="D537" i="1"/>
  <c r="C537" i="1"/>
  <c r="D536" i="1"/>
  <c r="C536" i="1"/>
  <c r="D535" i="1"/>
  <c r="C535" i="1"/>
  <c r="H535" i="1" s="1"/>
  <c r="H534" i="1"/>
  <c r="D534" i="1"/>
  <c r="C534" i="1"/>
  <c r="D533" i="1"/>
  <c r="C533" i="1"/>
  <c r="D532" i="1"/>
  <c r="C532" i="1"/>
  <c r="H531" i="1"/>
  <c r="D531" i="1"/>
  <c r="C531" i="1"/>
  <c r="D528" i="1"/>
  <c r="C528" i="1"/>
  <c r="D527" i="1"/>
  <c r="C527" i="1"/>
  <c r="D526" i="1"/>
  <c r="C526" i="1"/>
  <c r="H526" i="1" s="1"/>
  <c r="H525" i="1"/>
  <c r="D525" i="1"/>
  <c r="C525" i="1"/>
  <c r="D524" i="1"/>
  <c r="C524" i="1"/>
  <c r="D523" i="1"/>
  <c r="C523" i="1"/>
  <c r="D522" i="1"/>
  <c r="H522" i="1" s="1"/>
  <c r="C522" i="1"/>
  <c r="D521" i="1"/>
  <c r="C521" i="1"/>
  <c r="H521" i="1" s="1"/>
  <c r="D520" i="1"/>
  <c r="C520" i="1"/>
  <c r="D519" i="1"/>
  <c r="C519" i="1"/>
  <c r="D518" i="1"/>
  <c r="C518" i="1"/>
  <c r="H518" i="1" s="1"/>
  <c r="H517" i="1"/>
  <c r="D517" i="1"/>
  <c r="C517" i="1"/>
  <c r="D516" i="1"/>
  <c r="D515" i="1"/>
  <c r="C515" i="1"/>
  <c r="H514" i="1"/>
  <c r="D514" i="1"/>
  <c r="C514" i="1"/>
  <c r="D513" i="1"/>
  <c r="C513" i="1"/>
  <c r="D512" i="1"/>
  <c r="C512" i="1"/>
  <c r="D511" i="1"/>
  <c r="C511" i="1"/>
  <c r="D510" i="1"/>
  <c r="C510" i="1"/>
  <c r="H510" i="1" s="1"/>
  <c r="H509" i="1"/>
  <c r="D509" i="1"/>
  <c r="C509" i="1"/>
  <c r="D508" i="1"/>
  <c r="C508" i="1"/>
  <c r="D507" i="1"/>
  <c r="C507" i="1"/>
  <c r="D506" i="1"/>
  <c r="H506" i="1" s="1"/>
  <c r="C506" i="1"/>
  <c r="D505" i="1"/>
  <c r="C505" i="1"/>
  <c r="H505" i="1" s="1"/>
  <c r="D504" i="1"/>
  <c r="C504" i="1"/>
  <c r="D503" i="1"/>
  <c r="C503" i="1"/>
  <c r="D502" i="1"/>
  <c r="C502" i="1"/>
  <c r="H502" i="1" s="1"/>
  <c r="H501" i="1"/>
  <c r="D501" i="1"/>
  <c r="C501" i="1"/>
  <c r="D500" i="1"/>
  <c r="C500" i="1"/>
  <c r="D499" i="1"/>
  <c r="C499" i="1"/>
  <c r="H498" i="1"/>
  <c r="D498" i="1"/>
  <c r="C498" i="1"/>
  <c r="D497" i="1"/>
  <c r="C497" i="1"/>
  <c r="D496" i="1"/>
  <c r="C496" i="1"/>
  <c r="D495" i="1"/>
  <c r="C495" i="1"/>
  <c r="D494" i="1"/>
  <c r="C494" i="1"/>
  <c r="H494" i="1" s="1"/>
  <c r="H493" i="1"/>
  <c r="D493" i="1"/>
  <c r="C493" i="1"/>
  <c r="D492" i="1"/>
  <c r="C492" i="1"/>
  <c r="D491" i="1"/>
  <c r="C491" i="1"/>
  <c r="D490" i="1"/>
  <c r="H490" i="1" s="1"/>
  <c r="C490" i="1"/>
  <c r="D489" i="1"/>
  <c r="C489" i="1"/>
  <c r="H489" i="1" s="1"/>
  <c r="D488" i="1"/>
  <c r="C488" i="1"/>
  <c r="D487" i="1"/>
  <c r="C487" i="1"/>
  <c r="D486" i="1"/>
  <c r="C486" i="1"/>
  <c r="H486" i="1" s="1"/>
  <c r="D485" i="1"/>
  <c r="D484" i="1"/>
  <c r="C484" i="1"/>
  <c r="D483" i="1"/>
  <c r="C483" i="1"/>
  <c r="H482" i="1"/>
  <c r="D482" i="1"/>
  <c r="C482" i="1"/>
  <c r="D481" i="1"/>
  <c r="C481" i="1"/>
  <c r="H481" i="1" s="1"/>
  <c r="D480" i="1"/>
  <c r="C480" i="1"/>
  <c r="D479" i="1"/>
  <c r="C479" i="1"/>
  <c r="D478" i="1"/>
  <c r="C478" i="1"/>
  <c r="H478" i="1" s="1"/>
  <c r="H477" i="1"/>
  <c r="D477" i="1"/>
  <c r="C477" i="1"/>
  <c r="D476" i="1"/>
  <c r="C476" i="1"/>
  <c r="D475" i="1"/>
  <c r="C475" i="1"/>
  <c r="D474" i="1"/>
  <c r="H474" i="1" s="1"/>
  <c r="C474" i="1"/>
  <c r="D473" i="1"/>
  <c r="D472" i="1"/>
  <c r="C472" i="1"/>
  <c r="D471" i="1"/>
  <c r="C471" i="1"/>
  <c r="D470" i="1"/>
  <c r="C470" i="1"/>
  <c r="H470" i="1" s="1"/>
  <c r="H469" i="1"/>
  <c r="D469" i="1"/>
  <c r="C469" i="1"/>
  <c r="D468" i="1"/>
  <c r="C468" i="1"/>
  <c r="D467" i="1"/>
  <c r="C467" i="1"/>
  <c r="H466" i="1"/>
  <c r="D466" i="1"/>
  <c r="C466" i="1"/>
  <c r="D465" i="1"/>
  <c r="C465" i="1"/>
  <c r="H465" i="1" s="1"/>
  <c r="D464" i="1"/>
  <c r="C464" i="1"/>
  <c r="D463" i="1"/>
  <c r="C463" i="1"/>
  <c r="D462" i="1"/>
  <c r="C462" i="1"/>
  <c r="H461" i="1"/>
  <c r="D461" i="1"/>
  <c r="C461" i="1"/>
  <c r="D459" i="1"/>
  <c r="C459" i="1"/>
  <c r="D458" i="1"/>
  <c r="H458" i="1" s="1"/>
  <c r="C458" i="1"/>
  <c r="D457" i="1"/>
  <c r="C457" i="1"/>
  <c r="D456" i="1"/>
  <c r="C456" i="1"/>
  <c r="D455" i="1"/>
  <c r="C455" i="1"/>
  <c r="D454" i="1"/>
  <c r="C454" i="1"/>
  <c r="H453" i="1"/>
  <c r="D453" i="1"/>
  <c r="C453" i="1"/>
  <c r="D452" i="1"/>
  <c r="C452" i="1"/>
  <c r="D451" i="1"/>
  <c r="C451" i="1"/>
  <c r="H450" i="1"/>
  <c r="D450" i="1"/>
  <c r="C450" i="1"/>
  <c r="D449" i="1"/>
  <c r="C449" i="1"/>
  <c r="H449" i="1" s="1"/>
  <c r="D448" i="1"/>
  <c r="C448" i="1"/>
  <c r="D447" i="1"/>
  <c r="C447" i="1"/>
  <c r="D446" i="1"/>
  <c r="C446" i="1"/>
  <c r="H445" i="1"/>
  <c r="D445" i="1"/>
  <c r="C445" i="1"/>
  <c r="D444" i="1"/>
  <c r="C444" i="1"/>
  <c r="D443" i="1"/>
  <c r="C443" i="1"/>
  <c r="D442" i="1"/>
  <c r="H442" i="1" s="1"/>
  <c r="C442" i="1"/>
  <c r="D441" i="1"/>
  <c r="C441" i="1"/>
  <c r="D440" i="1"/>
  <c r="C440" i="1"/>
  <c r="D439" i="1"/>
  <c r="C439" i="1"/>
  <c r="D438" i="1"/>
  <c r="C438" i="1"/>
  <c r="H437" i="1"/>
  <c r="D437" i="1"/>
  <c r="C437" i="1"/>
  <c r="D436" i="1"/>
  <c r="C436" i="1"/>
  <c r="D435" i="1"/>
  <c r="C435" i="1"/>
  <c r="H434" i="1"/>
  <c r="D434" i="1"/>
  <c r="C434" i="1"/>
  <c r="D433" i="1"/>
  <c r="C433" i="1"/>
  <c r="D432" i="1"/>
  <c r="C432" i="1"/>
  <c r="G432" i="1" s="1"/>
  <c r="G431" i="1"/>
  <c r="D431" i="1"/>
  <c r="H431" i="1" s="1"/>
  <c r="C431" i="1"/>
  <c r="D430" i="1"/>
  <c r="C430" i="1"/>
  <c r="D429" i="1"/>
  <c r="H429" i="1" s="1"/>
  <c r="C429" i="1"/>
  <c r="D428" i="1"/>
  <c r="C428" i="1"/>
  <c r="G428" i="1" s="1"/>
  <c r="G427" i="1"/>
  <c r="D427" i="1"/>
  <c r="H427" i="1" s="1"/>
  <c r="C427" i="1"/>
  <c r="G426" i="1"/>
  <c r="D426" i="1"/>
  <c r="H426" i="1" s="1"/>
  <c r="C426" i="1"/>
  <c r="D425" i="1"/>
  <c r="C423" i="1"/>
  <c r="C422" i="1"/>
  <c r="C421" i="1"/>
  <c r="D416" i="1"/>
  <c r="G416" i="1" s="1"/>
  <c r="C416" i="1"/>
  <c r="D415" i="1"/>
  <c r="G415" i="1" s="1"/>
  <c r="C415" i="1"/>
  <c r="D414" i="1"/>
  <c r="G414" i="1" s="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H377" i="1"/>
  <c r="D377" i="1"/>
  <c r="C377" i="1"/>
  <c r="D376" i="1"/>
  <c r="C376" i="1"/>
  <c r="G376" i="1" s="1"/>
  <c r="D375" i="1"/>
  <c r="C375" i="1"/>
  <c r="D374" i="1"/>
  <c r="C374" i="1"/>
  <c r="D373" i="1"/>
  <c r="C373" i="1"/>
  <c r="D372" i="1"/>
  <c r="C372" i="1"/>
  <c r="D371" i="1"/>
  <c r="C371" i="1"/>
  <c r="G371" i="1" s="1"/>
  <c r="H370" i="1"/>
  <c r="D370" i="1"/>
  <c r="C370" i="1"/>
  <c r="H369" i="1"/>
  <c r="D369" i="1"/>
  <c r="C369" i="1"/>
  <c r="D367" i="1"/>
  <c r="C367" i="1"/>
  <c r="D366" i="1"/>
  <c r="C366" i="1"/>
  <c r="D365" i="1"/>
  <c r="C365" i="1"/>
  <c r="D364" i="1"/>
  <c r="C364" i="1"/>
  <c r="D363" i="1"/>
  <c r="C363" i="1"/>
  <c r="G363" i="1" s="1"/>
  <c r="H362" i="1"/>
  <c r="D362" i="1"/>
  <c r="C362" i="1"/>
  <c r="D361" i="1"/>
  <c r="H361" i="1" s="1"/>
  <c r="C361" i="1"/>
  <c r="D360" i="1"/>
  <c r="C360" i="1"/>
  <c r="G360" i="1" s="1"/>
  <c r="D359" i="1"/>
  <c r="C359" i="1"/>
  <c r="D358" i="1"/>
  <c r="C358" i="1"/>
  <c r="H357" i="1"/>
  <c r="D357" i="1"/>
  <c r="C357" i="1"/>
  <c r="G357" i="1" s="1"/>
  <c r="D356" i="1"/>
  <c r="C356" i="1"/>
  <c r="G356" i="1" s="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G323" i="1" s="1"/>
  <c r="C323" i="1"/>
  <c r="D322" i="1"/>
  <c r="C322" i="1"/>
  <c r="D321" i="1"/>
  <c r="C321" i="1"/>
  <c r="G320" i="1"/>
  <c r="D320" i="1"/>
  <c r="C320" i="1"/>
  <c r="D319" i="1"/>
  <c r="G319" i="1" s="1"/>
  <c r="C319" i="1"/>
  <c r="D318" i="1"/>
  <c r="C318" i="1"/>
  <c r="D317" i="1"/>
  <c r="C317" i="1"/>
  <c r="D315" i="1"/>
  <c r="G315" i="1" s="1"/>
  <c r="C315" i="1"/>
  <c r="D314" i="1"/>
  <c r="C314" i="1"/>
  <c r="D313" i="1"/>
  <c r="C313" i="1"/>
  <c r="G312" i="1"/>
  <c r="D312" i="1"/>
  <c r="C312" i="1"/>
  <c r="D311" i="1"/>
  <c r="G311" i="1" s="1"/>
  <c r="C311" i="1"/>
  <c r="D310" i="1"/>
  <c r="C310" i="1"/>
  <c r="D309" i="1"/>
  <c r="C309" i="1"/>
  <c r="G308" i="1"/>
  <c r="D308" i="1"/>
  <c r="C308" i="1"/>
  <c r="D307" i="1"/>
  <c r="G307" i="1" s="1"/>
  <c r="C307" i="1"/>
  <c r="D306" i="1"/>
  <c r="C306" i="1"/>
  <c r="D305" i="1"/>
  <c r="C305" i="1"/>
  <c r="D304" i="1"/>
  <c r="H302" i="1"/>
  <c r="D302" i="1"/>
  <c r="C302" i="1"/>
  <c r="G302" i="1" s="1"/>
  <c r="H301" i="1"/>
  <c r="D301" i="1"/>
  <c r="C301" i="1"/>
  <c r="G301" i="1" s="1"/>
  <c r="D300" i="1"/>
  <c r="C300" i="1"/>
  <c r="G300" i="1" s="1"/>
  <c r="D299" i="1"/>
  <c r="C299" i="1"/>
  <c r="D298" i="1"/>
  <c r="H298" i="1" s="1"/>
  <c r="C298" i="1"/>
  <c r="H294" i="1"/>
  <c r="D294" i="1"/>
  <c r="C294" i="1"/>
  <c r="G294" i="1" s="1"/>
  <c r="D293" i="1"/>
  <c r="C293" i="1"/>
  <c r="G293" i="1" s="1"/>
  <c r="D292" i="1"/>
  <c r="C292" i="1"/>
  <c r="G292" i="1" s="1"/>
  <c r="H291" i="1"/>
  <c r="D291" i="1"/>
  <c r="C291" i="1"/>
  <c r="G291" i="1" s="1"/>
  <c r="H290" i="1"/>
  <c r="D290" i="1"/>
  <c r="C290" i="1"/>
  <c r="G290" i="1" s="1"/>
  <c r="D289" i="1"/>
  <c r="C289" i="1"/>
  <c r="G289" i="1" s="1"/>
  <c r="D288" i="1"/>
  <c r="C288" i="1"/>
  <c r="G288" i="1" s="1"/>
  <c r="H287" i="1"/>
  <c r="D287" i="1"/>
  <c r="C287" i="1"/>
  <c r="G287" i="1" s="1"/>
  <c r="H286" i="1"/>
  <c r="D286" i="1"/>
  <c r="C286" i="1"/>
  <c r="G286" i="1" s="1"/>
  <c r="D285" i="1"/>
  <c r="C285" i="1"/>
  <c r="G285"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H271" i="1"/>
  <c r="D271" i="1"/>
  <c r="C271" i="1"/>
  <c r="G271" i="1" s="1"/>
  <c r="D270" i="1"/>
  <c r="H270" i="1" s="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H225" i="1" s="1"/>
  <c r="D224" i="1"/>
  <c r="C224" i="1"/>
  <c r="D223" i="1"/>
  <c r="C223" i="1"/>
  <c r="H223" i="1" s="1"/>
  <c r="D222" i="1"/>
  <c r="C222" i="1"/>
  <c r="D221" i="1"/>
  <c r="C221" i="1"/>
  <c r="H221" i="1" s="1"/>
  <c r="D220" i="1"/>
  <c r="C220" i="1"/>
  <c r="D219" i="1"/>
  <c r="C219" i="1"/>
  <c r="H219" i="1" s="1"/>
  <c r="D218" i="1"/>
  <c r="C218" i="1"/>
  <c r="D217" i="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G176" i="1" s="1"/>
  <c r="C176" i="1"/>
  <c r="D175" i="1"/>
  <c r="C175" i="1"/>
  <c r="C174" i="1"/>
  <c r="D173" i="1"/>
  <c r="H173" i="1" s="1"/>
  <c r="C173" i="1"/>
  <c r="D172" i="1"/>
  <c r="C172" i="1"/>
  <c r="D171" i="1"/>
  <c r="H171" i="1" s="1"/>
  <c r="C171" i="1"/>
  <c r="D170" i="1"/>
  <c r="H170" i="1" s="1"/>
  <c r="C170" i="1"/>
  <c r="D169" i="1"/>
  <c r="H169" i="1" s="1"/>
  <c r="C169" i="1"/>
  <c r="D168" i="1"/>
  <c r="H168" i="1" s="1"/>
  <c r="C168" i="1"/>
  <c r="D167" i="1"/>
  <c r="H167" i="1" s="1"/>
  <c r="C167" i="1"/>
  <c r="D166" i="1"/>
  <c r="H166" i="1" s="1"/>
  <c r="C166" i="1"/>
  <c r="D165" i="1"/>
  <c r="C165" i="1"/>
  <c r="D164" i="1"/>
  <c r="H164" i="1" s="1"/>
  <c r="C164" i="1"/>
  <c r="D163" i="1"/>
  <c r="H163" i="1" s="1"/>
  <c r="C163" i="1"/>
  <c r="D162" i="1"/>
  <c r="H162" i="1" s="1"/>
  <c r="C162" i="1"/>
  <c r="D161" i="1"/>
  <c r="H161" i="1" s="1"/>
  <c r="C161" i="1"/>
  <c r="D159" i="1"/>
  <c r="C159" i="1"/>
  <c r="D158" i="1"/>
  <c r="H158" i="1" s="1"/>
  <c r="C158" i="1"/>
  <c r="H157" i="1"/>
  <c r="G157" i="1"/>
  <c r="D157" i="1"/>
  <c r="C157" i="1"/>
  <c r="D156" i="1"/>
  <c r="H156" i="1" s="1"/>
  <c r="C156" i="1"/>
  <c r="D155" i="1"/>
  <c r="G155" i="1" s="1"/>
  <c r="C155" i="1"/>
  <c r="D154" i="1"/>
  <c r="H154" i="1" s="1"/>
  <c r="C154" i="1"/>
  <c r="D153" i="1"/>
  <c r="H153" i="1" s="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D126" i="1"/>
  <c r="G126" i="1" s="1"/>
  <c r="C126" i="1"/>
  <c r="D125" i="1"/>
  <c r="C125" i="1"/>
  <c r="H125" i="1" s="1"/>
  <c r="D124" i="1"/>
  <c r="C124" i="1"/>
  <c r="D123" i="1"/>
  <c r="C123" i="1"/>
  <c r="H123" i="1" s="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G101" i="1"/>
  <c r="D101" i="1"/>
  <c r="C101" i="1"/>
  <c r="G100" i="1"/>
  <c r="D100" i="1"/>
  <c r="C100" i="1"/>
  <c r="D99" i="1"/>
  <c r="C99" i="1"/>
  <c r="D98" i="1"/>
  <c r="C98" i="1"/>
  <c r="G97" i="1"/>
  <c r="D97" i="1"/>
  <c r="C97" i="1"/>
  <c r="G96" i="1"/>
  <c r="D96" i="1"/>
  <c r="C96" i="1"/>
  <c r="D95" i="1"/>
  <c r="C95" i="1"/>
  <c r="D94" i="1"/>
  <c r="C94" i="1"/>
  <c r="G93" i="1"/>
  <c r="D93" i="1"/>
  <c r="C93" i="1"/>
  <c r="G92" i="1"/>
  <c r="D92" i="1"/>
  <c r="C92" i="1"/>
  <c r="D91" i="1"/>
  <c r="C91" i="1"/>
  <c r="D90" i="1"/>
  <c r="C90" i="1"/>
  <c r="G89" i="1"/>
  <c r="D89" i="1"/>
  <c r="C89" i="1"/>
  <c r="G88" i="1"/>
  <c r="D88" i="1"/>
  <c r="C88" i="1"/>
  <c r="D87" i="1"/>
  <c r="C87" i="1"/>
  <c r="D86" i="1"/>
  <c r="C86" i="1"/>
  <c r="G85" i="1"/>
  <c r="D85" i="1"/>
  <c r="C85" i="1"/>
  <c r="G84" i="1"/>
  <c r="D84" i="1"/>
  <c r="C84" i="1"/>
  <c r="D83" i="1"/>
  <c r="C83" i="1"/>
  <c r="D82" i="1"/>
  <c r="C82" i="1"/>
  <c r="G81" i="1"/>
  <c r="D81" i="1"/>
  <c r="C81" i="1"/>
  <c r="G80" i="1"/>
  <c r="D80" i="1"/>
  <c r="C80" i="1"/>
  <c r="D79" i="1"/>
  <c r="C79" i="1"/>
  <c r="D77" i="1"/>
  <c r="C77" i="1"/>
  <c r="H77" i="1" s="1"/>
  <c r="D76" i="1"/>
  <c r="G76" i="1" s="1"/>
  <c r="C76" i="1"/>
  <c r="G75" i="1"/>
  <c r="D75" i="1"/>
  <c r="C75" i="1"/>
  <c r="H75" i="1" s="1"/>
  <c r="D74" i="1"/>
  <c r="C74" i="1"/>
  <c r="G74" i="1" s="1"/>
  <c r="C73" i="1"/>
  <c r="D72" i="1"/>
  <c r="C72" i="1"/>
  <c r="H72" i="1" s="1"/>
  <c r="H71" i="1"/>
  <c r="D71" i="1"/>
  <c r="C71" i="1"/>
  <c r="H70" i="1"/>
  <c r="D70" i="1"/>
  <c r="G70" i="1" s="1"/>
  <c r="C70" i="1"/>
  <c r="D69" i="1"/>
  <c r="C69" i="1"/>
  <c r="G69" i="1" s="1"/>
  <c r="D68" i="1"/>
  <c r="C68" i="1"/>
  <c r="G67" i="1"/>
  <c r="D67" i="1"/>
  <c r="C67" i="1"/>
  <c r="H67" i="1" s="1"/>
  <c r="D66" i="1"/>
  <c r="G66" i="1" s="1"/>
  <c r="C66" i="1"/>
  <c r="D65" i="1"/>
  <c r="G65" i="1" s="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415" i="1" l="1"/>
  <c r="J1573" i="1"/>
  <c r="G1569" i="1"/>
  <c r="H1567" i="1"/>
  <c r="H1565" i="1"/>
  <c r="I1562" i="1"/>
  <c r="D5" i="7"/>
  <c r="I1558" i="1"/>
  <c r="H34" i="3"/>
  <c r="H1550" i="1"/>
  <c r="H1547" i="1"/>
  <c r="H1548" i="1"/>
  <c r="G1546" i="1"/>
  <c r="H1545" i="1"/>
  <c r="G1544" i="1"/>
  <c r="H1543" i="1"/>
  <c r="G1542" i="1"/>
  <c r="C1539" i="1"/>
  <c r="H1539" i="1" s="1"/>
  <c r="H1541" i="1"/>
  <c r="C1540" i="1"/>
  <c r="D1540" i="1"/>
  <c r="G1541" i="1"/>
  <c r="J1542" i="1"/>
  <c r="G1543" i="1"/>
  <c r="I1543" i="1" s="1"/>
  <c r="H1544" i="1"/>
  <c r="G1545" i="1"/>
  <c r="I1545" i="1" s="1"/>
  <c r="J1546" i="1"/>
  <c r="G1540" i="1"/>
  <c r="G1548" i="1"/>
  <c r="I1548" i="1" s="1"/>
  <c r="J1548" i="1"/>
  <c r="G1550" i="1"/>
  <c r="I1550" i="1" s="1"/>
  <c r="J1550" i="1"/>
  <c r="H1552" i="1"/>
  <c r="I1552" i="1" s="1"/>
  <c r="J1552" i="1"/>
  <c r="J1547" i="1"/>
  <c r="I1554" i="1"/>
  <c r="G1560" i="1"/>
  <c r="I1560" i="1" s="1"/>
  <c r="J1562" i="1"/>
  <c r="G1565" i="1"/>
  <c r="I1565" i="1" s="1"/>
  <c r="J1565" i="1"/>
  <c r="G1567" i="1"/>
  <c r="I1567" i="1" s="1"/>
  <c r="J1567" i="1"/>
  <c r="J1569" i="1"/>
  <c r="I1569" i="1"/>
  <c r="E22" i="7"/>
  <c r="E5" i="7" s="1"/>
  <c r="E38" i="7"/>
  <c r="J1580" i="1"/>
  <c r="G1577" i="1"/>
  <c r="D1577" i="1"/>
  <c r="H1580" i="1"/>
  <c r="G1580" i="1"/>
  <c r="H1577" i="1"/>
  <c r="G1578" i="1"/>
  <c r="I1578" i="1" s="1"/>
  <c r="D38" i="7"/>
  <c r="G1575" i="1"/>
  <c r="C1572" i="1"/>
  <c r="H1575" i="1"/>
  <c r="H1601" i="1"/>
  <c r="H1681" i="1"/>
  <c r="G1681" i="1"/>
  <c r="H1682" i="1"/>
  <c r="G1683" i="1"/>
  <c r="H1610" i="1"/>
  <c r="H1602" i="1"/>
  <c r="G1605" i="1"/>
  <c r="H1594" i="1"/>
  <c r="H1586" i="1"/>
  <c r="H1384" i="1"/>
  <c r="G1585" i="1"/>
  <c r="H737" i="1"/>
  <c r="G737" i="1"/>
  <c r="G735" i="1"/>
  <c r="G733" i="1"/>
  <c r="G731" i="1"/>
  <c r="G729" i="1"/>
  <c r="E48" i="9"/>
  <c r="B48" i="9" s="1"/>
  <c r="H1387" i="1"/>
  <c r="H1399" i="1"/>
  <c r="H1262" i="1"/>
  <c r="G1305" i="1"/>
  <c r="H1152" i="1"/>
  <c r="G1163" i="1"/>
  <c r="F147" i="5"/>
  <c r="G695" i="1"/>
  <c r="G678" i="1"/>
  <c r="G676" i="1"/>
  <c r="E326" i="9"/>
  <c r="B326" i="9" s="1"/>
  <c r="E322" i="9"/>
  <c r="B322" i="9" s="1"/>
  <c r="H423" i="1"/>
  <c r="G1311" i="1"/>
  <c r="H1306" i="1"/>
  <c r="H1302" i="1"/>
  <c r="E312" i="9"/>
  <c r="B312" i="9" s="1"/>
  <c r="E329" i="9"/>
  <c r="F236" i="9"/>
  <c r="B236" i="9" s="1"/>
  <c r="E311" i="9"/>
  <c r="B311" i="9" s="1"/>
  <c r="E320" i="9"/>
  <c r="B320" i="9" s="1"/>
  <c r="H1265" i="1"/>
  <c r="G1289" i="1"/>
  <c r="G1278" i="1"/>
  <c r="G1281" i="1"/>
  <c r="G1287" i="1"/>
  <c r="E303" i="9"/>
  <c r="B303" i="9" s="1"/>
  <c r="D1260" i="1"/>
  <c r="H1260" i="1" s="1"/>
  <c r="G1261" i="1"/>
  <c r="G1268" i="1"/>
  <c r="G1270" i="1"/>
  <c r="H1264" i="1"/>
  <c r="G1266" i="1"/>
  <c r="F260" i="5"/>
  <c r="G1256" i="1"/>
  <c r="G1257" i="1"/>
  <c r="G1251" i="1"/>
  <c r="E340" i="9"/>
  <c r="B340" i="9" s="1"/>
  <c r="G1198" i="1"/>
  <c r="G1182" i="1"/>
  <c r="E313" i="9"/>
  <c r="D1087" i="1"/>
  <c r="G1092" i="1"/>
  <c r="E307" i="9"/>
  <c r="B307" i="9" s="1"/>
  <c r="G1060" i="1"/>
  <c r="G1057" i="1"/>
  <c r="G1059" i="1"/>
  <c r="G1040" i="1"/>
  <c r="G1041" i="1"/>
  <c r="H1033" i="1"/>
  <c r="G1031" i="1"/>
  <c r="G1030" i="1"/>
  <c r="G1029" i="1"/>
  <c r="G1028" i="1"/>
  <c r="G1027" i="1"/>
  <c r="G1026" i="1"/>
  <c r="G1024" i="1"/>
  <c r="H1024" i="1"/>
  <c r="E12" i="5"/>
  <c r="D1017" i="1" s="1"/>
  <c r="G1017" i="1" s="1"/>
  <c r="F19" i="5"/>
  <c r="G1023" i="1"/>
  <c r="H1022" i="1"/>
  <c r="H1017" i="1"/>
  <c r="G1018" i="1"/>
  <c r="G1020" i="1"/>
  <c r="F13" i="5"/>
  <c r="G299" i="1"/>
  <c r="G636" i="1"/>
  <c r="I30" i="3"/>
  <c r="D1510" i="1"/>
  <c r="E141" i="6"/>
  <c r="G1511" i="1"/>
  <c r="F115" i="6"/>
  <c r="D1511" i="1"/>
  <c r="G1513" i="1"/>
  <c r="G1510" i="1"/>
  <c r="F114" i="6"/>
  <c r="E324" i="9"/>
  <c r="B324" i="9" s="1"/>
  <c r="G647" i="1"/>
  <c r="G649" i="1"/>
  <c r="G653" i="1"/>
  <c r="G651" i="1"/>
  <c r="E26" i="9"/>
  <c r="B26" i="9" s="1"/>
  <c r="F393" i="4"/>
  <c r="G298" i="1"/>
  <c r="E647" i="4"/>
  <c r="D641" i="1" s="1"/>
  <c r="G272" i="1"/>
  <c r="F274" i="4"/>
  <c r="G270" i="1"/>
  <c r="E52" i="9"/>
  <c r="B52" i="9" s="1"/>
  <c r="H87" i="1"/>
  <c r="G87" i="1"/>
  <c r="H90" i="1"/>
  <c r="G90" i="1"/>
  <c r="H98" i="1"/>
  <c r="G98" i="1"/>
  <c r="H40" i="1"/>
  <c r="H42" i="1"/>
  <c r="H44" i="1"/>
  <c r="H47" i="1"/>
  <c r="H49" i="1"/>
  <c r="H51" i="1"/>
  <c r="H53" i="1"/>
  <c r="H55" i="1"/>
  <c r="H57" i="1"/>
  <c r="H59" i="1"/>
  <c r="H61" i="1"/>
  <c r="H63" i="1"/>
  <c r="H65" i="1"/>
  <c r="H68" i="1"/>
  <c r="G68" i="1"/>
  <c r="H76" i="1"/>
  <c r="H104" i="1"/>
  <c r="H106" i="1"/>
  <c r="H108" i="1"/>
  <c r="H110" i="1"/>
  <c r="H112" i="1"/>
  <c r="H114" i="1"/>
  <c r="H116" i="1"/>
  <c r="H118" i="1"/>
  <c r="H120" i="1"/>
  <c r="H159" i="1"/>
  <c r="H172" i="1"/>
  <c r="H259" i="1"/>
  <c r="H261" i="1"/>
  <c r="H263" i="1"/>
  <c r="H265" i="1"/>
  <c r="H267" i="1"/>
  <c r="H273" i="1"/>
  <c r="H277" i="1"/>
  <c r="H281" i="1"/>
  <c r="H285" i="1"/>
  <c r="H289" i="1"/>
  <c r="H293" i="1"/>
  <c r="H300" i="1"/>
  <c r="H306" i="1"/>
  <c r="G306" i="1"/>
  <c r="H309" i="1"/>
  <c r="G309" i="1"/>
  <c r="H314" i="1"/>
  <c r="G314" i="1"/>
  <c r="H318" i="1"/>
  <c r="G318" i="1"/>
  <c r="H321" i="1"/>
  <c r="G321" i="1"/>
  <c r="G366" i="1"/>
  <c r="H366" i="1"/>
  <c r="H416" i="1"/>
  <c r="H430" i="1"/>
  <c r="G430" i="1"/>
  <c r="H79" i="1"/>
  <c r="G79" i="1"/>
  <c r="H82" i="1"/>
  <c r="G82" i="1"/>
  <c r="H95" i="1"/>
  <c r="G95" i="1"/>
  <c r="H91" i="1"/>
  <c r="G91" i="1"/>
  <c r="H272" i="1"/>
  <c r="H276" i="1"/>
  <c r="H280" i="1"/>
  <c r="H284" i="1"/>
  <c r="H288" i="1"/>
  <c r="H292" i="1"/>
  <c r="H299" i="1"/>
  <c r="G374" i="1"/>
  <c r="H374" i="1"/>
  <c r="G454" i="1"/>
  <c r="H454" i="1"/>
  <c r="G584" i="1"/>
  <c r="H584" i="1"/>
  <c r="G77" i="1"/>
  <c r="H83" i="1"/>
  <c r="G83" i="1"/>
  <c r="H86" i="1"/>
  <c r="G86" i="1"/>
  <c r="H94" i="1"/>
  <c r="G94" i="1"/>
  <c r="H99" i="1"/>
  <c r="G99" i="1"/>
  <c r="H69" i="1"/>
  <c r="H74" i="1"/>
  <c r="H227" i="1"/>
  <c r="H229" i="1"/>
  <c r="H231" i="1"/>
  <c r="H233" i="1"/>
  <c r="H235" i="1"/>
  <c r="H237" i="1"/>
  <c r="H239" i="1"/>
  <c r="H241" i="1"/>
  <c r="H243" i="1"/>
  <c r="H245" i="1"/>
  <c r="H247" i="1"/>
  <c r="H249" i="1"/>
  <c r="H251" i="1"/>
  <c r="H253" i="1"/>
  <c r="H255" i="1"/>
  <c r="H257" i="1"/>
  <c r="H305" i="1"/>
  <c r="G305" i="1"/>
  <c r="H310" i="1"/>
  <c r="G310" i="1"/>
  <c r="H313" i="1"/>
  <c r="G313" i="1"/>
  <c r="H317" i="1"/>
  <c r="G317" i="1"/>
  <c r="G322" i="1"/>
  <c r="G358" i="1"/>
  <c r="H358" i="1"/>
  <c r="G365" i="1"/>
  <c r="H365" i="1"/>
  <c r="H433" i="1"/>
  <c r="G438" i="1"/>
  <c r="H438" i="1"/>
  <c r="G568" i="1"/>
  <c r="H568" i="1"/>
  <c r="G575" i="1"/>
  <c r="H575" i="1"/>
  <c r="G592" i="1"/>
  <c r="H592" i="1"/>
  <c r="G599" i="1"/>
  <c r="H599" i="1"/>
  <c r="H809" i="1"/>
  <c r="H817" i="1"/>
  <c r="H825" i="1"/>
  <c r="H833" i="1"/>
  <c r="G852" i="1"/>
  <c r="H856" i="1"/>
  <c r="G856" i="1"/>
  <c r="H27" i="1"/>
  <c r="H29" i="1"/>
  <c r="H31" i="1"/>
  <c r="H33" i="1"/>
  <c r="H35" i="1"/>
  <c r="H37" i="1"/>
  <c r="H41" i="1"/>
  <c r="H43" i="1"/>
  <c r="H46" i="1"/>
  <c r="H48" i="1"/>
  <c r="H50" i="1"/>
  <c r="H52" i="1"/>
  <c r="H54" i="1"/>
  <c r="H56" i="1"/>
  <c r="H58" i="1"/>
  <c r="H60" i="1"/>
  <c r="H62" i="1"/>
  <c r="H64" i="1"/>
  <c r="H66" i="1"/>
  <c r="G71" i="1"/>
  <c r="H81" i="1"/>
  <c r="H85" i="1"/>
  <c r="H89" i="1"/>
  <c r="H93" i="1"/>
  <c r="H97" i="1"/>
  <c r="H101" i="1"/>
  <c r="H103" i="1"/>
  <c r="H105" i="1"/>
  <c r="H107" i="1"/>
  <c r="H109" i="1"/>
  <c r="H111" i="1"/>
  <c r="H113" i="1"/>
  <c r="H115" i="1"/>
  <c r="H117" i="1"/>
  <c r="H119" i="1"/>
  <c r="G125" i="1"/>
  <c r="H165" i="1"/>
  <c r="H175" i="1"/>
  <c r="H200" i="1"/>
  <c r="H202" i="1"/>
  <c r="H204" i="1"/>
  <c r="H206" i="1"/>
  <c r="H208" i="1"/>
  <c r="H210" i="1"/>
  <c r="H212" i="1"/>
  <c r="H214" i="1"/>
  <c r="H216" i="1"/>
  <c r="H218" i="1"/>
  <c r="H220" i="1"/>
  <c r="H222" i="1"/>
  <c r="H224" i="1"/>
  <c r="H228" i="1"/>
  <c r="H230" i="1"/>
  <c r="H232" i="1"/>
  <c r="H234" i="1"/>
  <c r="H236" i="1"/>
  <c r="H238" i="1"/>
  <c r="H240" i="1"/>
  <c r="H242" i="1"/>
  <c r="H244" i="1"/>
  <c r="H246" i="1"/>
  <c r="H248" i="1"/>
  <c r="H250" i="1"/>
  <c r="H252" i="1"/>
  <c r="H254" i="1"/>
  <c r="H256" i="1"/>
  <c r="H260" i="1"/>
  <c r="H262" i="1"/>
  <c r="H264" i="1"/>
  <c r="H266" i="1"/>
  <c r="H268" i="1"/>
  <c r="H308" i="1"/>
  <c r="H312" i="1"/>
  <c r="H320" i="1"/>
  <c r="H414" i="1"/>
  <c r="H422" i="1"/>
  <c r="G429" i="1"/>
  <c r="H441" i="1"/>
  <c r="G446" i="1"/>
  <c r="H446" i="1"/>
  <c r="H457" i="1"/>
  <c r="G462" i="1"/>
  <c r="H462" i="1"/>
  <c r="G583" i="1"/>
  <c r="H583" i="1"/>
  <c r="H890" i="1"/>
  <c r="G890" i="1"/>
  <c r="H80" i="1"/>
  <c r="H84" i="1"/>
  <c r="H88" i="1"/>
  <c r="H92" i="1"/>
  <c r="H96" i="1"/>
  <c r="H100" i="1"/>
  <c r="H122" i="1"/>
  <c r="H124" i="1"/>
  <c r="H178" i="1"/>
  <c r="H180" i="1"/>
  <c r="H182" i="1"/>
  <c r="H184" i="1"/>
  <c r="H186" i="1"/>
  <c r="H188" i="1"/>
  <c r="H190" i="1"/>
  <c r="H192" i="1"/>
  <c r="H194" i="1"/>
  <c r="H196" i="1"/>
  <c r="H307" i="1"/>
  <c r="H311" i="1"/>
  <c r="H315" i="1"/>
  <c r="H319" i="1"/>
  <c r="G359" i="1"/>
  <c r="G361" i="1"/>
  <c r="G364" i="1"/>
  <c r="G373" i="1"/>
  <c r="H373" i="1"/>
  <c r="H421" i="1"/>
  <c r="H497" i="1"/>
  <c r="H513" i="1"/>
  <c r="H546" i="1"/>
  <c r="G567" i="1"/>
  <c r="H567" i="1"/>
  <c r="G576" i="1"/>
  <c r="H576" i="1"/>
  <c r="G600" i="1"/>
  <c r="H600" i="1"/>
  <c r="H789" i="1"/>
  <c r="H797" i="1"/>
  <c r="H805" i="1"/>
  <c r="H813" i="1"/>
  <c r="H821" i="1"/>
  <c r="H829" i="1"/>
  <c r="H837" i="1"/>
  <c r="G868" i="1"/>
  <c r="H872" i="1"/>
  <c r="G872" i="1"/>
  <c r="E430" i="4"/>
  <c r="D424" i="1" s="1"/>
  <c r="D431" i="4"/>
  <c r="F437" i="4"/>
  <c r="F467" i="4"/>
  <c r="D466" i="4"/>
  <c r="G362" i="1"/>
  <c r="G370" i="1"/>
  <c r="H428" i="1"/>
  <c r="H432" i="1"/>
  <c r="G572" i="1"/>
  <c r="G580" i="1"/>
  <c r="G588" i="1"/>
  <c r="G596" i="1"/>
  <c r="G604" i="1"/>
  <c r="G788" i="1"/>
  <c r="G792" i="1"/>
  <c r="G796" i="1"/>
  <c r="G800" i="1"/>
  <c r="G804" i="1"/>
  <c r="G808" i="1"/>
  <c r="G812" i="1"/>
  <c r="G816" i="1"/>
  <c r="G820" i="1"/>
  <c r="G824" i="1"/>
  <c r="G828" i="1"/>
  <c r="G832" i="1"/>
  <c r="G836" i="1"/>
  <c r="G840" i="1"/>
  <c r="G845" i="1"/>
  <c r="G861" i="1"/>
  <c r="H174" i="1"/>
  <c r="E321" i="4"/>
  <c r="D316" i="1" s="1"/>
  <c r="F336" i="4"/>
  <c r="D321" i="4"/>
  <c r="F480" i="4"/>
  <c r="D479" i="4"/>
  <c r="E597" i="4"/>
  <c r="D591" i="1" s="1"/>
  <c r="G367" i="1"/>
  <c r="G369" i="1"/>
  <c r="G372" i="1"/>
  <c r="G375" i="1"/>
  <c r="G377" i="1"/>
  <c r="G434" i="1"/>
  <c r="G442" i="1"/>
  <c r="G450" i="1"/>
  <c r="G458" i="1"/>
  <c r="G474" i="1"/>
  <c r="G566" i="1"/>
  <c r="G571" i="1"/>
  <c r="G574" i="1"/>
  <c r="G579" i="1"/>
  <c r="G582" i="1"/>
  <c r="G587" i="1"/>
  <c r="G590" i="1"/>
  <c r="G595" i="1"/>
  <c r="G598" i="1"/>
  <c r="G603" i="1"/>
  <c r="G787" i="1"/>
  <c r="G791" i="1"/>
  <c r="G795" i="1"/>
  <c r="G799" i="1"/>
  <c r="G803" i="1"/>
  <c r="G807" i="1"/>
  <c r="G811" i="1"/>
  <c r="G815" i="1"/>
  <c r="G819" i="1"/>
  <c r="G823" i="1"/>
  <c r="G827" i="1"/>
  <c r="G831" i="1"/>
  <c r="G835" i="1"/>
  <c r="G839" i="1"/>
  <c r="H848" i="1"/>
  <c r="G849" i="1"/>
  <c r="H864" i="1"/>
  <c r="G865" i="1"/>
  <c r="G884" i="1"/>
  <c r="H898" i="1"/>
  <c r="G898" i="1"/>
  <c r="G902" i="1"/>
  <c r="G984" i="1"/>
  <c r="F263" i="4"/>
  <c r="D262" i="4"/>
  <c r="F537" i="4"/>
  <c r="D536" i="4"/>
  <c r="H852" i="1"/>
  <c r="H868" i="1"/>
  <c r="D43" i="4"/>
  <c r="F44" i="4"/>
  <c r="F203" i="4"/>
  <c r="D202" i="4"/>
  <c r="C198" i="1" s="1"/>
  <c r="F374" i="4"/>
  <c r="D373" i="4"/>
  <c r="E294" i="9"/>
  <c r="B294" i="9" s="1"/>
  <c r="H876" i="1"/>
  <c r="G877" i="1"/>
  <c r="G883" i="1"/>
  <c r="H896" i="1"/>
  <c r="H904" i="1"/>
  <c r="H912" i="1"/>
  <c r="H915" i="1"/>
  <c r="H920" i="1"/>
  <c r="H928" i="1"/>
  <c r="H931" i="1"/>
  <c r="H936" i="1"/>
  <c r="H944" i="1"/>
  <c r="H947" i="1"/>
  <c r="H956" i="1"/>
  <c r="H961" i="1"/>
  <c r="H963" i="1"/>
  <c r="H972" i="1"/>
  <c r="H977" i="1"/>
  <c r="G986" i="1"/>
  <c r="F68" i="4"/>
  <c r="E82" i="4"/>
  <c r="D78" i="1" s="1"/>
  <c r="D221" i="4"/>
  <c r="E262" i="4"/>
  <c r="D258" i="1" s="1"/>
  <c r="E373" i="4"/>
  <c r="D368" i="1" s="1"/>
  <c r="D648" i="4"/>
  <c r="E466" i="4"/>
  <c r="D460" i="1" s="1"/>
  <c r="D491" i="4"/>
  <c r="F502" i="4"/>
  <c r="E536" i="4"/>
  <c r="D530" i="1" s="1"/>
  <c r="E571" i="4"/>
  <c r="D565" i="1" s="1"/>
  <c r="D584" i="4"/>
  <c r="D597" i="4"/>
  <c r="E25" i="9"/>
  <c r="B25" i="9" s="1"/>
  <c r="E35" i="9"/>
  <c r="B35" i="9" s="1"/>
  <c r="E53" i="9"/>
  <c r="B53" i="9" s="1"/>
  <c r="E67" i="9"/>
  <c r="B67" i="9" s="1"/>
  <c r="E99" i="9"/>
  <c r="B99" i="9" s="1"/>
  <c r="E129" i="9"/>
  <c r="B129" i="9" s="1"/>
  <c r="E139" i="9"/>
  <c r="B139" i="9" s="1"/>
  <c r="E145" i="9"/>
  <c r="B145" i="9" s="1"/>
  <c r="E155" i="9"/>
  <c r="B155" i="9" s="1"/>
  <c r="E165" i="9"/>
  <c r="B165" i="9" s="1"/>
  <c r="E169" i="9"/>
  <c r="B169" i="9" s="1"/>
  <c r="E173" i="9"/>
  <c r="B173" i="9" s="1"/>
  <c r="F235" i="9"/>
  <c r="B235" i="9" s="1"/>
  <c r="F240" i="9"/>
  <c r="F243" i="9"/>
  <c r="B243" i="9" s="1"/>
  <c r="F253" i="9"/>
  <c r="B253" i="9" s="1"/>
  <c r="F257" i="9"/>
  <c r="F261" i="9"/>
  <c r="F265" i="9"/>
  <c r="F266" i="9"/>
  <c r="B266" i="9" s="1"/>
  <c r="F271" i="9"/>
  <c r="F275" i="9"/>
  <c r="F284" i="9"/>
  <c r="D82" i="4"/>
  <c r="C78" i="1" s="1"/>
  <c r="H78" i="1" s="1"/>
  <c r="D309" i="4"/>
  <c r="C304" i="1" s="1"/>
  <c r="E648" i="4"/>
  <c r="D642" i="1" s="1"/>
  <c r="B41" i="9"/>
  <c r="G869" i="1"/>
  <c r="H884" i="1"/>
  <c r="G885" i="1"/>
  <c r="H892" i="1"/>
  <c r="H900" i="1"/>
  <c r="G906" i="1"/>
  <c r="H908" i="1"/>
  <c r="G911" i="1"/>
  <c r="G914" i="1"/>
  <c r="H916" i="1"/>
  <c r="G919" i="1"/>
  <c r="G922" i="1"/>
  <c r="H924" i="1"/>
  <c r="G927" i="1"/>
  <c r="G930" i="1"/>
  <c r="H932" i="1"/>
  <c r="G935" i="1"/>
  <c r="G938" i="1"/>
  <c r="H940" i="1"/>
  <c r="G943" i="1"/>
  <c r="G946" i="1"/>
  <c r="H948" i="1"/>
  <c r="H953" i="1"/>
  <c r="H955" i="1"/>
  <c r="G960" i="1"/>
  <c r="H964" i="1"/>
  <c r="H969" i="1"/>
  <c r="H971" i="1"/>
  <c r="G976" i="1"/>
  <c r="H978" i="1"/>
  <c r="H980" i="1"/>
  <c r="G985" i="1"/>
  <c r="F112" i="4"/>
  <c r="F208" i="4"/>
  <c r="F216" i="4"/>
  <c r="D230" i="4"/>
  <c r="F269" i="4"/>
  <c r="E308" i="4"/>
  <c r="F647" i="4"/>
  <c r="D522" i="4"/>
  <c r="C516" i="1" s="1"/>
  <c r="E584" i="4"/>
  <c r="D578" i="1" s="1"/>
  <c r="F609" i="4"/>
  <c r="E31" i="9"/>
  <c r="B31" i="9" s="1"/>
  <c r="E36" i="9"/>
  <c r="B36" i="9" s="1"/>
  <c r="E40" i="9"/>
  <c r="B40" i="9" s="1"/>
  <c r="E55" i="9"/>
  <c r="B55" i="9" s="1"/>
  <c r="E69" i="9"/>
  <c r="B69" i="9" s="1"/>
  <c r="E83" i="9"/>
  <c r="B83" i="9" s="1"/>
  <c r="E115" i="9"/>
  <c r="B115" i="9" s="1"/>
  <c r="E131" i="9"/>
  <c r="B131" i="9" s="1"/>
  <c r="E132" i="9"/>
  <c r="B132" i="9" s="1"/>
  <c r="E137" i="9"/>
  <c r="B137" i="9" s="1"/>
  <c r="E147" i="9"/>
  <c r="B147" i="9" s="1"/>
  <c r="E153" i="9"/>
  <c r="B153" i="9" s="1"/>
  <c r="E160" i="9"/>
  <c r="B160" i="9" s="1"/>
  <c r="E163" i="9"/>
  <c r="B163" i="9" s="1"/>
  <c r="E168" i="9"/>
  <c r="B168" i="9" s="1"/>
  <c r="E171" i="9"/>
  <c r="B171" i="9" s="1"/>
  <c r="F233" i="9"/>
  <c r="F241" i="9"/>
  <c r="F251" i="9"/>
  <c r="B251" i="9" s="1"/>
  <c r="F255" i="9"/>
  <c r="B255" i="9" s="1"/>
  <c r="F259" i="9"/>
  <c r="B259" i="9" s="1"/>
  <c r="F263" i="9"/>
  <c r="B263" i="9" s="1"/>
  <c r="F269" i="9"/>
  <c r="B269" i="9" s="1"/>
  <c r="H326" i="1"/>
  <c r="G326" i="1"/>
  <c r="H332" i="1"/>
  <c r="G332" i="1"/>
  <c r="H338" i="1"/>
  <c r="G338" i="1"/>
  <c r="H344" i="1"/>
  <c r="G344" i="1"/>
  <c r="H348" i="1"/>
  <c r="G348" i="1"/>
  <c r="H354" i="1"/>
  <c r="G354" i="1"/>
  <c r="G573" i="1"/>
  <c r="H573" i="1"/>
  <c r="G581" i="1"/>
  <c r="H581" i="1"/>
  <c r="G589" i="1"/>
  <c r="H589" i="1"/>
  <c r="G597" i="1"/>
  <c r="H597" i="1"/>
  <c r="H605" i="1"/>
  <c r="G605" i="1"/>
  <c r="H613" i="1"/>
  <c r="G613" i="1"/>
  <c r="H619" i="1"/>
  <c r="G619" i="1"/>
  <c r="H854" i="1"/>
  <c r="G854" i="1"/>
  <c r="H870" i="1"/>
  <c r="G870" i="1"/>
  <c r="H886" i="1"/>
  <c r="G886" i="1"/>
  <c r="H910" i="1"/>
  <c r="G910" i="1"/>
  <c r="H926" i="1"/>
  <c r="G926" i="1"/>
  <c r="H942" i="1"/>
  <c r="G942" i="1"/>
  <c r="H959" i="1"/>
  <c r="G959" i="1"/>
  <c r="H975" i="1"/>
  <c r="G975" i="1"/>
  <c r="G64" i="1"/>
  <c r="G103" i="1"/>
  <c r="G104" i="1"/>
  <c r="G105" i="1"/>
  <c r="G106" i="1"/>
  <c r="G107" i="1"/>
  <c r="G108" i="1"/>
  <c r="G109" i="1"/>
  <c r="G110" i="1"/>
  <c r="G111" i="1"/>
  <c r="G112" i="1"/>
  <c r="G113" i="1"/>
  <c r="G114" i="1"/>
  <c r="G115" i="1"/>
  <c r="G116" i="1"/>
  <c r="G117" i="1"/>
  <c r="G118" i="1"/>
  <c r="G119" i="1"/>
  <c r="G120" i="1"/>
  <c r="G123" i="1"/>
  <c r="G124" i="1"/>
  <c r="G159" i="1"/>
  <c r="G165" i="1"/>
  <c r="G172" i="1"/>
  <c r="G177" i="1"/>
  <c r="G178" i="1"/>
  <c r="G179" i="1"/>
  <c r="G180" i="1"/>
  <c r="G181" i="1"/>
  <c r="G182" i="1"/>
  <c r="G183" i="1"/>
  <c r="G184" i="1"/>
  <c r="G185" i="1"/>
  <c r="G186" i="1"/>
  <c r="G187" i="1"/>
  <c r="G188" i="1"/>
  <c r="G189" i="1"/>
  <c r="G190" i="1"/>
  <c r="G191" i="1"/>
  <c r="G192" i="1"/>
  <c r="G193" i="1"/>
  <c r="G194" i="1"/>
  <c r="G195" i="1"/>
  <c r="G196" i="1"/>
  <c r="G197" i="1"/>
  <c r="H323" i="1"/>
  <c r="H356" i="1"/>
  <c r="H360" i="1"/>
  <c r="H364" i="1"/>
  <c r="H372" i="1"/>
  <c r="H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G435" i="1"/>
  <c r="H435" i="1"/>
  <c r="H440" i="1"/>
  <c r="G443" i="1"/>
  <c r="H443" i="1"/>
  <c r="H448" i="1"/>
  <c r="G451" i="1"/>
  <c r="H451" i="1"/>
  <c r="H456" i="1"/>
  <c r="G459" i="1"/>
  <c r="H459" i="1"/>
  <c r="H464" i="1"/>
  <c r="G467" i="1"/>
  <c r="H467" i="1"/>
  <c r="H472" i="1"/>
  <c r="G475" i="1"/>
  <c r="H475" i="1"/>
  <c r="H480" i="1"/>
  <c r="G483" i="1"/>
  <c r="H483" i="1"/>
  <c r="H488" i="1"/>
  <c r="G491" i="1"/>
  <c r="H491" i="1"/>
  <c r="H496" i="1"/>
  <c r="G499" i="1"/>
  <c r="H499" i="1"/>
  <c r="H504" i="1"/>
  <c r="G507" i="1"/>
  <c r="H507" i="1"/>
  <c r="H512" i="1"/>
  <c r="G515" i="1"/>
  <c r="H515" i="1"/>
  <c r="H520" i="1"/>
  <c r="G523" i="1"/>
  <c r="H523" i="1"/>
  <c r="H528" i="1"/>
  <c r="G532" i="1"/>
  <c r="H532" i="1"/>
  <c r="H537" i="1"/>
  <c r="G540" i="1"/>
  <c r="H540" i="1"/>
  <c r="H545" i="1"/>
  <c r="G548" i="1"/>
  <c r="H548" i="1"/>
  <c r="H553" i="1"/>
  <c r="G556" i="1"/>
  <c r="H556" i="1"/>
  <c r="H324" i="1"/>
  <c r="G324" i="1"/>
  <c r="H330" i="1"/>
  <c r="G330" i="1"/>
  <c r="H336" i="1"/>
  <c r="G336" i="1"/>
  <c r="H342" i="1"/>
  <c r="G342" i="1"/>
  <c r="H350" i="1"/>
  <c r="G350" i="1"/>
  <c r="H609" i="1"/>
  <c r="G609" i="1"/>
  <c r="H615" i="1"/>
  <c r="G615" i="1"/>
  <c r="H621" i="1"/>
  <c r="G62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72" i="1"/>
  <c r="G122"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H322"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9" i="1"/>
  <c r="H363" i="1"/>
  <c r="H367" i="1"/>
  <c r="H371" i="1"/>
  <c r="H375" i="1"/>
  <c r="G569" i="1"/>
  <c r="H569" i="1"/>
  <c r="G577" i="1"/>
  <c r="H577" i="1"/>
  <c r="G585" i="1"/>
  <c r="H585" i="1"/>
  <c r="G593" i="1"/>
  <c r="H593" i="1"/>
  <c r="G601" i="1"/>
  <c r="H601" i="1"/>
  <c r="H328" i="1"/>
  <c r="G328" i="1"/>
  <c r="H334" i="1"/>
  <c r="G334" i="1"/>
  <c r="H340" i="1"/>
  <c r="G340" i="1"/>
  <c r="H346" i="1"/>
  <c r="G346" i="1"/>
  <c r="H352" i="1"/>
  <c r="G352" i="1"/>
  <c r="H607" i="1"/>
  <c r="G607" i="1"/>
  <c r="H611" i="1"/>
  <c r="G611" i="1"/>
  <c r="H617" i="1"/>
  <c r="G61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36" i="1"/>
  <c r="G439" i="1"/>
  <c r="H439" i="1"/>
  <c r="H444" i="1"/>
  <c r="G447" i="1"/>
  <c r="H447" i="1"/>
  <c r="H452" i="1"/>
  <c r="G455" i="1"/>
  <c r="H455" i="1"/>
  <c r="G463" i="1"/>
  <c r="H463" i="1"/>
  <c r="H468" i="1"/>
  <c r="G471" i="1"/>
  <c r="H471" i="1"/>
  <c r="H476" i="1"/>
  <c r="G479" i="1"/>
  <c r="H479" i="1"/>
  <c r="H484" i="1"/>
  <c r="G487" i="1"/>
  <c r="H487" i="1"/>
  <c r="H492" i="1"/>
  <c r="G495" i="1"/>
  <c r="H495" i="1"/>
  <c r="H500" i="1"/>
  <c r="G503" i="1"/>
  <c r="H503" i="1"/>
  <c r="H508" i="1"/>
  <c r="G511" i="1"/>
  <c r="H511" i="1"/>
  <c r="H516" i="1"/>
  <c r="G519" i="1"/>
  <c r="H519" i="1"/>
  <c r="H524" i="1"/>
  <c r="G527" i="1"/>
  <c r="H527" i="1"/>
  <c r="H533" i="1"/>
  <c r="G536" i="1"/>
  <c r="H536" i="1"/>
  <c r="H541" i="1"/>
  <c r="G544" i="1"/>
  <c r="H544" i="1"/>
  <c r="H549" i="1"/>
  <c r="G552" i="1"/>
  <c r="H552" i="1"/>
  <c r="H557" i="1"/>
  <c r="H560" i="1"/>
  <c r="G560" i="1"/>
  <c r="H562" i="1"/>
  <c r="G562" i="1"/>
  <c r="H564" i="1"/>
  <c r="G564" i="1"/>
  <c r="G466" i="1"/>
  <c r="G470" i="1"/>
  <c r="G478" i="1"/>
  <c r="G482" i="1"/>
  <c r="G486" i="1"/>
  <c r="G490" i="1"/>
  <c r="G494" i="1"/>
  <c r="G498" i="1"/>
  <c r="G502" i="1"/>
  <c r="G506" i="1"/>
  <c r="G510" i="1"/>
  <c r="G514" i="1"/>
  <c r="G518" i="1"/>
  <c r="G522" i="1"/>
  <c r="G526" i="1"/>
  <c r="G531" i="1"/>
  <c r="G535" i="1"/>
  <c r="G539" i="1"/>
  <c r="G543" i="1"/>
  <c r="G547" i="1"/>
  <c r="G551" i="1"/>
  <c r="G555" i="1"/>
  <c r="G559" i="1"/>
  <c r="H566" i="1"/>
  <c r="H570" i="1"/>
  <c r="H574" i="1"/>
  <c r="H582" i="1"/>
  <c r="H586" i="1"/>
  <c r="H590" i="1"/>
  <c r="H594" i="1"/>
  <c r="H598" i="1"/>
  <c r="H602" i="1"/>
  <c r="H842" i="1"/>
  <c r="G842" i="1"/>
  <c r="H858" i="1"/>
  <c r="G858" i="1"/>
  <c r="G867" i="1"/>
  <c r="H874" i="1"/>
  <c r="G874" i="1"/>
  <c r="H891" i="1"/>
  <c r="G891" i="1"/>
  <c r="H899" i="1"/>
  <c r="G899" i="1"/>
  <c r="H907" i="1"/>
  <c r="G907" i="1"/>
  <c r="H923" i="1"/>
  <c r="G923" i="1"/>
  <c r="H939" i="1"/>
  <c r="G939" i="1"/>
  <c r="H954" i="1"/>
  <c r="G954" i="1"/>
  <c r="H970" i="1"/>
  <c r="G970" i="1"/>
  <c r="G433" i="1"/>
  <c r="G437" i="1"/>
  <c r="G441" i="1"/>
  <c r="G445" i="1"/>
  <c r="G449" i="1"/>
  <c r="G453" i="1"/>
  <c r="G457" i="1"/>
  <c r="G461" i="1"/>
  <c r="G465" i="1"/>
  <c r="G469" i="1"/>
  <c r="G477" i="1"/>
  <c r="G481" i="1"/>
  <c r="G489" i="1"/>
  <c r="G493" i="1"/>
  <c r="G497" i="1"/>
  <c r="G501" i="1"/>
  <c r="G505" i="1"/>
  <c r="G509" i="1"/>
  <c r="G513" i="1"/>
  <c r="G517" i="1"/>
  <c r="G521" i="1"/>
  <c r="G525" i="1"/>
  <c r="G534" i="1"/>
  <c r="G538" i="1"/>
  <c r="G542" i="1"/>
  <c r="G546" i="1"/>
  <c r="G550" i="1"/>
  <c r="G554" i="1"/>
  <c r="G558" i="1"/>
  <c r="H561" i="1"/>
  <c r="G561" i="1"/>
  <c r="H563" i="1"/>
  <c r="G563" i="1"/>
  <c r="H606" i="1"/>
  <c r="G606" i="1"/>
  <c r="H608" i="1"/>
  <c r="G608" i="1"/>
  <c r="H610" i="1"/>
  <c r="G610" i="1"/>
  <c r="H612" i="1"/>
  <c r="G612" i="1"/>
  <c r="H614" i="1"/>
  <c r="G614" i="1"/>
  <c r="H616" i="1"/>
  <c r="G616" i="1"/>
  <c r="H618" i="1"/>
  <c r="G618" i="1"/>
  <c r="H620" i="1"/>
  <c r="G620" i="1"/>
  <c r="H622" i="1"/>
  <c r="G622" i="1"/>
  <c r="H846" i="1"/>
  <c r="G846" i="1"/>
  <c r="G855" i="1"/>
  <c r="H862" i="1"/>
  <c r="G862" i="1"/>
  <c r="G871" i="1"/>
  <c r="H878" i="1"/>
  <c r="G878" i="1"/>
  <c r="G887" i="1"/>
  <c r="H917" i="1"/>
  <c r="G917" i="1"/>
  <c r="H933" i="1"/>
  <c r="G933" i="1"/>
  <c r="H949" i="1"/>
  <c r="G949" i="1"/>
  <c r="H951" i="1"/>
  <c r="G951" i="1"/>
  <c r="H967" i="1"/>
  <c r="G967" i="1"/>
  <c r="G436" i="1"/>
  <c r="G440" i="1"/>
  <c r="G444" i="1"/>
  <c r="G448" i="1"/>
  <c r="G452" i="1"/>
  <c r="G456" i="1"/>
  <c r="G464" i="1"/>
  <c r="G468" i="1"/>
  <c r="G472" i="1"/>
  <c r="G476" i="1"/>
  <c r="G480" i="1"/>
  <c r="G484" i="1"/>
  <c r="G488" i="1"/>
  <c r="G492" i="1"/>
  <c r="G496" i="1"/>
  <c r="G500" i="1"/>
  <c r="G504" i="1"/>
  <c r="G508" i="1"/>
  <c r="G512" i="1"/>
  <c r="G516" i="1"/>
  <c r="G520" i="1"/>
  <c r="G524" i="1"/>
  <c r="G528" i="1"/>
  <c r="G533" i="1"/>
  <c r="G537" i="1"/>
  <c r="G541" i="1"/>
  <c r="G545" i="1"/>
  <c r="G549" i="1"/>
  <c r="G553" i="1"/>
  <c r="G557" i="1"/>
  <c r="G843" i="1"/>
  <c r="H850" i="1"/>
  <c r="G850" i="1"/>
  <c r="G859" i="1"/>
  <c r="H866" i="1"/>
  <c r="G866" i="1"/>
  <c r="G875" i="1"/>
  <c r="H882" i="1"/>
  <c r="G882" i="1"/>
  <c r="H895" i="1"/>
  <c r="G895" i="1"/>
  <c r="H903" i="1"/>
  <c r="G903" i="1"/>
  <c r="H962" i="1"/>
  <c r="G962" i="1"/>
  <c r="H841" i="1"/>
  <c r="H845" i="1"/>
  <c r="H849" i="1"/>
  <c r="H853" i="1"/>
  <c r="H857" i="1"/>
  <c r="H861" i="1"/>
  <c r="H865" i="1"/>
  <c r="H869" i="1"/>
  <c r="H873" i="1"/>
  <c r="H877" i="1"/>
  <c r="H881" i="1"/>
  <c r="H885" i="1"/>
  <c r="H889" i="1"/>
  <c r="H913" i="1"/>
  <c r="G913" i="1"/>
  <c r="H929" i="1"/>
  <c r="G929" i="1"/>
  <c r="H945" i="1"/>
  <c r="G945" i="1"/>
  <c r="H979" i="1"/>
  <c r="G979" i="1"/>
  <c r="H909" i="1"/>
  <c r="G909" i="1"/>
  <c r="H925" i="1"/>
  <c r="G925" i="1"/>
  <c r="H941" i="1"/>
  <c r="G941" i="1"/>
  <c r="H950" i="1"/>
  <c r="G950" i="1"/>
  <c r="H958" i="1"/>
  <c r="G958" i="1"/>
  <c r="H966" i="1"/>
  <c r="G966" i="1"/>
  <c r="H983" i="1"/>
  <c r="G983" i="1"/>
  <c r="H843" i="1"/>
  <c r="H847" i="1"/>
  <c r="H851" i="1"/>
  <c r="H855" i="1"/>
  <c r="H859" i="1"/>
  <c r="H863" i="1"/>
  <c r="H867" i="1"/>
  <c r="H871" i="1"/>
  <c r="H875" i="1"/>
  <c r="H879" i="1"/>
  <c r="H883" i="1"/>
  <c r="H887" i="1"/>
  <c r="G893" i="1"/>
  <c r="G897" i="1"/>
  <c r="G901" i="1"/>
  <c r="G905" i="1"/>
  <c r="G915" i="1"/>
  <c r="G918" i="1"/>
  <c r="H921" i="1"/>
  <c r="G921" i="1"/>
  <c r="G931" i="1"/>
  <c r="G934" i="1"/>
  <c r="H937" i="1"/>
  <c r="G937" i="1"/>
  <c r="G947" i="1"/>
  <c r="G955" i="1"/>
  <c r="G963" i="1"/>
  <c r="G971" i="1"/>
  <c r="H989" i="1"/>
  <c r="G989" i="1"/>
  <c r="H991" i="1"/>
  <c r="G991" i="1"/>
  <c r="H993" i="1"/>
  <c r="G993" i="1"/>
  <c r="H995" i="1"/>
  <c r="G995" i="1"/>
  <c r="H997" i="1"/>
  <c r="G997" i="1"/>
  <c r="H999" i="1"/>
  <c r="G999" i="1"/>
  <c r="H1001" i="1"/>
  <c r="G1001" i="1"/>
  <c r="H1003" i="1"/>
  <c r="G1003" i="1"/>
  <c r="H1005" i="1"/>
  <c r="G1005" i="1"/>
  <c r="H1007" i="1"/>
  <c r="G1007" i="1"/>
  <c r="H1009" i="1"/>
  <c r="G1009" i="1"/>
  <c r="E29" i="9"/>
  <c r="B29" i="9" s="1"/>
  <c r="G974" i="1"/>
  <c r="G978" i="1"/>
  <c r="G982" i="1"/>
  <c r="G953" i="1"/>
  <c r="G957" i="1"/>
  <c r="G961" i="1"/>
  <c r="G965" i="1"/>
  <c r="G969" i="1"/>
  <c r="G973" i="1"/>
  <c r="G977" i="1"/>
  <c r="G981" i="1"/>
  <c r="H985" i="1"/>
  <c r="G988" i="1"/>
  <c r="H988" i="1"/>
  <c r="H990" i="1"/>
  <c r="G990" i="1"/>
  <c r="H992" i="1"/>
  <c r="G992" i="1"/>
  <c r="H994" i="1"/>
  <c r="G994" i="1"/>
  <c r="H996" i="1"/>
  <c r="G996" i="1"/>
  <c r="H998" i="1"/>
  <c r="G998" i="1"/>
  <c r="H1000" i="1"/>
  <c r="G1000" i="1"/>
  <c r="H1002" i="1"/>
  <c r="G1002" i="1"/>
  <c r="H1004" i="1"/>
  <c r="G1004" i="1"/>
  <c r="H1006" i="1"/>
  <c r="G1006" i="1"/>
  <c r="H1008" i="1"/>
  <c r="G1008" i="1"/>
  <c r="H1010" i="1"/>
  <c r="G1010" i="1"/>
  <c r="B272" i="9"/>
  <c r="E50" i="9"/>
  <c r="B50" i="9" s="1"/>
  <c r="E72" i="9"/>
  <c r="B72" i="9" s="1"/>
  <c r="E104" i="9"/>
  <c r="B104" i="9" s="1"/>
  <c r="E140" i="9"/>
  <c r="B140" i="9" s="1"/>
  <c r="B257" i="9"/>
  <c r="B265" i="9"/>
  <c r="E37" i="9"/>
  <c r="B37" i="9" s="1"/>
  <c r="E43" i="9"/>
  <c r="B43" i="9" s="1"/>
  <c r="E59" i="9"/>
  <c r="B59" i="9" s="1"/>
  <c r="E74" i="9"/>
  <c r="B74" i="9" s="1"/>
  <c r="E75" i="9"/>
  <c r="B75" i="9" s="1"/>
  <c r="E85" i="9"/>
  <c r="B85" i="9" s="1"/>
  <c r="E90" i="9"/>
  <c r="B90" i="9" s="1"/>
  <c r="E91" i="9"/>
  <c r="B91" i="9" s="1"/>
  <c r="E101" i="9"/>
  <c r="B101" i="9" s="1"/>
  <c r="E106" i="9"/>
  <c r="B106" i="9" s="1"/>
  <c r="E107" i="9"/>
  <c r="B107" i="9" s="1"/>
  <c r="E117" i="9"/>
  <c r="B117" i="9" s="1"/>
  <c r="E122" i="9"/>
  <c r="B122" i="9" s="1"/>
  <c r="E123" i="9"/>
  <c r="B123" i="9" s="1"/>
  <c r="E127" i="9"/>
  <c r="B127" i="9" s="1"/>
  <c r="E128" i="9"/>
  <c r="B128" i="9" s="1"/>
  <c r="E134" i="9"/>
  <c r="B134" i="9" s="1"/>
  <c r="E142" i="9"/>
  <c r="B142" i="9" s="1"/>
  <c r="E150" i="9"/>
  <c r="B150" i="9" s="1"/>
  <c r="E159" i="9"/>
  <c r="B159" i="9" s="1"/>
  <c r="E161" i="9"/>
  <c r="B161" i="9" s="1"/>
  <c r="E166" i="9"/>
  <c r="B166" i="9" s="1"/>
  <c r="F231" i="9"/>
  <c r="B231" i="9" s="1"/>
  <c r="F237" i="9"/>
  <c r="B237" i="9" s="1"/>
  <c r="F242" i="9"/>
  <c r="B242" i="9" s="1"/>
  <c r="F247" i="9"/>
  <c r="B247" i="9" s="1"/>
  <c r="F250" i="9"/>
  <c r="B250" i="9" s="1"/>
  <c r="F267" i="9"/>
  <c r="B267" i="9" s="1"/>
  <c r="B271" i="9"/>
  <c r="F273" i="9"/>
  <c r="B273" i="9" s="1"/>
  <c r="F274" i="9"/>
  <c r="B274" i="9" s="1"/>
  <c r="F279" i="9"/>
  <c r="B279" i="9" s="1"/>
  <c r="F285" i="9"/>
  <c r="B285" i="9" s="1"/>
  <c r="B289" i="9"/>
  <c r="F291" i="9"/>
  <c r="B291" i="9" s="1"/>
  <c r="B28" i="9"/>
  <c r="E30" i="9"/>
  <c r="B30" i="9" s="1"/>
  <c r="E39" i="9"/>
  <c r="B39" i="9" s="1"/>
  <c r="E45" i="9"/>
  <c r="B45" i="9" s="1"/>
  <c r="E47" i="9"/>
  <c r="B47" i="9" s="1"/>
  <c r="E57" i="9"/>
  <c r="B57" i="9" s="1"/>
  <c r="E62" i="9"/>
  <c r="B62" i="9" s="1"/>
  <c r="E63" i="9"/>
  <c r="B63" i="9" s="1"/>
  <c r="E73" i="9"/>
  <c r="B73" i="9" s="1"/>
  <c r="E78" i="9"/>
  <c r="B78" i="9" s="1"/>
  <c r="E89" i="9"/>
  <c r="B89" i="9" s="1"/>
  <c r="E94" i="9"/>
  <c r="B94" i="9" s="1"/>
  <c r="E105" i="9"/>
  <c r="B105" i="9" s="1"/>
  <c r="E110" i="9"/>
  <c r="B110" i="9" s="1"/>
  <c r="E121" i="9"/>
  <c r="B121" i="9" s="1"/>
  <c r="E126" i="9"/>
  <c r="B126" i="9" s="1"/>
  <c r="E141" i="9"/>
  <c r="B141" i="9" s="1"/>
  <c r="E149" i="9"/>
  <c r="B149" i="9" s="1"/>
  <c r="B261" i="9"/>
  <c r="B287" i="9"/>
  <c r="F178" i="4"/>
  <c r="E27" i="9"/>
  <c r="B27" i="9" s="1"/>
  <c r="E44" i="9"/>
  <c r="B44" i="9" s="1"/>
  <c r="E56" i="9"/>
  <c r="B56" i="9" s="1"/>
  <c r="E61" i="9"/>
  <c r="B61" i="9" s="1"/>
  <c r="E66" i="9"/>
  <c r="B66" i="9" s="1"/>
  <c r="E77" i="9"/>
  <c r="B77" i="9" s="1"/>
  <c r="E82" i="9"/>
  <c r="B82" i="9" s="1"/>
  <c r="E93" i="9"/>
  <c r="B93" i="9" s="1"/>
  <c r="E98" i="9"/>
  <c r="B98" i="9" s="1"/>
  <c r="E109" i="9"/>
  <c r="B109" i="9" s="1"/>
  <c r="E114" i="9"/>
  <c r="B114" i="9" s="1"/>
  <c r="E125" i="9"/>
  <c r="B125" i="9" s="1"/>
  <c r="E138" i="9"/>
  <c r="B138" i="9" s="1"/>
  <c r="E146" i="9"/>
  <c r="B146" i="9" s="1"/>
  <c r="E154" i="9"/>
  <c r="B154" i="9" s="1"/>
  <c r="E157" i="9"/>
  <c r="B157" i="9" s="1"/>
  <c r="E162" i="9"/>
  <c r="B162" i="9" s="1"/>
  <c r="E170" i="9"/>
  <c r="B170" i="9" s="1"/>
  <c r="F229" i="9"/>
  <c r="B229" i="9" s="1"/>
  <c r="F234" i="9"/>
  <c r="B234" i="9" s="1"/>
  <c r="F239" i="9"/>
  <c r="B239" i="9" s="1"/>
  <c r="B249" i="9"/>
  <c r="F254" i="9"/>
  <c r="B254" i="9" s="1"/>
  <c r="F277" i="9"/>
  <c r="B280" i="9"/>
  <c r="B281" i="9"/>
  <c r="F282" i="9"/>
  <c r="B282" i="9" s="1"/>
  <c r="F287" i="9"/>
  <c r="F290" i="9"/>
  <c r="B290" i="9" s="1"/>
  <c r="H176" i="1"/>
  <c r="G174" i="1"/>
  <c r="G175" i="1"/>
  <c r="G173" i="1"/>
  <c r="G171" i="1"/>
  <c r="G170" i="1"/>
  <c r="G169" i="1"/>
  <c r="G168" i="1"/>
  <c r="G166" i="1"/>
  <c r="G167" i="1"/>
  <c r="F170" i="4"/>
  <c r="G164" i="1"/>
  <c r="G163" i="1"/>
  <c r="E49" i="9"/>
  <c r="B49" i="9" s="1"/>
  <c r="G161" i="1"/>
  <c r="G162" i="1"/>
  <c r="G156" i="1"/>
  <c r="G158" i="1"/>
  <c r="F160" i="4"/>
  <c r="E153" i="4"/>
  <c r="D149" i="1" s="1"/>
  <c r="H155" i="1"/>
  <c r="G154" i="1"/>
  <c r="G153" i="1"/>
  <c r="G150" i="1"/>
  <c r="G151" i="1"/>
  <c r="F135" i="4"/>
  <c r="F82" i="4"/>
  <c r="H73" i="1"/>
  <c r="G73" i="1"/>
  <c r="E49" i="4"/>
  <c r="D45" i="1" s="1"/>
  <c r="F77" i="4"/>
  <c r="E34" i="9"/>
  <c r="B34" i="9" s="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J1551" i="1"/>
  <c r="H1551" i="1"/>
  <c r="G1551" i="1"/>
  <c r="H1556" i="1"/>
  <c r="G1556" i="1"/>
  <c r="J1561" i="1"/>
  <c r="H1561" i="1"/>
  <c r="G1561" i="1"/>
  <c r="I1561" i="1" s="1"/>
  <c r="J1566" i="1"/>
  <c r="H1566" i="1"/>
  <c r="G1566" i="1"/>
  <c r="J1576" i="1"/>
  <c r="H1576" i="1"/>
  <c r="G1576" i="1"/>
  <c r="G1584" i="1"/>
  <c r="H1584" i="1"/>
  <c r="G1600" i="1"/>
  <c r="H1600" i="1"/>
  <c r="J1549" i="1"/>
  <c r="H1549" i="1"/>
  <c r="G1549" i="1"/>
  <c r="J1559" i="1"/>
  <c r="H1559" i="1"/>
  <c r="G1559" i="1"/>
  <c r="I1559" i="1" s="1"/>
  <c r="J1564" i="1"/>
  <c r="H1564" i="1"/>
  <c r="G1564" i="1"/>
  <c r="J1574" i="1"/>
  <c r="H1574" i="1"/>
  <c r="G1574" i="1"/>
  <c r="G1596" i="1"/>
  <c r="H1596"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H1487" i="1"/>
  <c r="H1491" i="1"/>
  <c r="H1495" i="1"/>
  <c r="H1499" i="1"/>
  <c r="H1503" i="1"/>
  <c r="H1507" i="1"/>
  <c r="H1511" i="1"/>
  <c r="I1544" i="1"/>
  <c r="J1557" i="1"/>
  <c r="H1557" i="1"/>
  <c r="G1557" i="1"/>
  <c r="J1570" i="1"/>
  <c r="H1570" i="1"/>
  <c r="G1570" i="1"/>
  <c r="J1581" i="1"/>
  <c r="H1581" i="1"/>
  <c r="G1581" i="1"/>
  <c r="G1592" i="1"/>
  <c r="H1592" i="1"/>
  <c r="G1608" i="1"/>
  <c r="H1608" i="1"/>
  <c r="H1401" i="1"/>
  <c r="H1490" i="1"/>
  <c r="H1494" i="1"/>
  <c r="H1498" i="1"/>
  <c r="H1502" i="1"/>
  <c r="H1506" i="1"/>
  <c r="H1510" i="1"/>
  <c r="H1542" i="1"/>
  <c r="I1542" i="1" s="1"/>
  <c r="J1544" i="1"/>
  <c r="H1546" i="1"/>
  <c r="I1546" i="1" s="1"/>
  <c r="J1553" i="1"/>
  <c r="H1553" i="1"/>
  <c r="G1553" i="1"/>
  <c r="H1563" i="1"/>
  <c r="G1563" i="1"/>
  <c r="J1568" i="1"/>
  <c r="H1568" i="1"/>
  <c r="G1568" i="1"/>
  <c r="J1579" i="1"/>
  <c r="H1579" i="1"/>
  <c r="G1579" i="1"/>
  <c r="I1579" i="1" s="1"/>
  <c r="G1588" i="1"/>
  <c r="H1588" i="1"/>
  <c r="G1604" i="1"/>
  <c r="H1604" i="1"/>
  <c r="J1541" i="1"/>
  <c r="J1543" i="1"/>
  <c r="J1545" i="1"/>
  <c r="G1583" i="1"/>
  <c r="G1587" i="1"/>
  <c r="G1591" i="1"/>
  <c r="G1595" i="1"/>
  <c r="G1599" i="1"/>
  <c r="G1603" i="1"/>
  <c r="G1607" i="1"/>
  <c r="G1611" i="1"/>
  <c r="H1612" i="1"/>
  <c r="G1615" i="1"/>
  <c r="H1616" i="1"/>
  <c r="G1619" i="1"/>
  <c r="H1620" i="1"/>
  <c r="G1623" i="1"/>
  <c r="H1624" i="1"/>
  <c r="G1627" i="1"/>
  <c r="H1628" i="1"/>
  <c r="G1631" i="1"/>
  <c r="H1632" i="1"/>
  <c r="H1636" i="1"/>
  <c r="H1640" i="1"/>
  <c r="H1644" i="1"/>
  <c r="H1648" i="1"/>
  <c r="H1652" i="1"/>
  <c r="H1656" i="1"/>
  <c r="H1660" i="1"/>
  <c r="H1664" i="1"/>
  <c r="H1668" i="1"/>
  <c r="H1672" i="1"/>
  <c r="H1676" i="1"/>
  <c r="H1680" i="1"/>
  <c r="H1684" i="1"/>
  <c r="D360" i="4"/>
  <c r="F361" i="4"/>
  <c r="F522" i="4"/>
  <c r="D430" i="4"/>
  <c r="H336" i="9"/>
  <c r="E336" i="9" s="1"/>
  <c r="B336" i="9" s="1"/>
  <c r="E177" i="5"/>
  <c r="G1547" i="1"/>
  <c r="D106" i="4"/>
  <c r="F126" i="4"/>
  <c r="D125" i="4"/>
  <c r="F154" i="4"/>
  <c r="D153" i="4"/>
  <c r="E164" i="4"/>
  <c r="D251" i="5"/>
  <c r="F274" i="5"/>
  <c r="D7" i="4"/>
  <c r="D49" i="4"/>
  <c r="F91" i="4"/>
  <c r="E202" i="4"/>
  <c r="D198" i="1" s="1"/>
  <c r="E535" i="4"/>
  <c r="D164" i="4"/>
  <c r="D308" i="4"/>
  <c r="F309" i="4"/>
  <c r="D45" i="8"/>
  <c r="D135" i="5"/>
  <c r="H316" i="9"/>
  <c r="H315" i="9"/>
  <c r="E255" i="5"/>
  <c r="D1259" i="1" s="1"/>
  <c r="D273" i="4"/>
  <c r="F314" i="4"/>
  <c r="F366" i="4"/>
  <c r="F426" i="4"/>
  <c r="F529" i="4"/>
  <c r="D571" i="4"/>
  <c r="D535" i="4" s="1"/>
  <c r="F607" i="4"/>
  <c r="D629" i="4"/>
  <c r="D88" i="5"/>
  <c r="F150" i="5"/>
  <c r="E337" i="9"/>
  <c r="B337" i="9" s="1"/>
  <c r="D203" i="5"/>
  <c r="D177" i="5" s="1"/>
  <c r="F219" i="5"/>
  <c r="F277" i="5"/>
  <c r="F5" i="6"/>
  <c r="D35" i="6"/>
  <c r="D129" i="6"/>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179" i="9"/>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88" i="5"/>
  <c r="D1093" i="1" s="1"/>
  <c r="F89" i="5"/>
  <c r="F178" i="5"/>
  <c r="D44" i="8"/>
  <c r="E133" i="9"/>
  <c r="B133" i="9" s="1"/>
  <c r="E156" i="9"/>
  <c r="B156" i="9" s="1"/>
  <c r="G315" i="9"/>
  <c r="G316" i="9"/>
  <c r="E339" i="9"/>
  <c r="B339" i="9" s="1"/>
  <c r="F230" i="9"/>
  <c r="B230" i="9" s="1"/>
  <c r="F238" i="9"/>
  <c r="B238" i="9" s="1"/>
  <c r="F246" i="9"/>
  <c r="B246" i="9" s="1"/>
  <c r="F262" i="9"/>
  <c r="B262" i="9" s="1"/>
  <c r="B277" i="9"/>
  <c r="B284" i="9"/>
  <c r="B313" i="9"/>
  <c r="B321" i="9"/>
  <c r="B329" i="9"/>
  <c r="B233" i="9"/>
  <c r="B240" i="9"/>
  <c r="B241" i="9"/>
  <c r="F258" i="9"/>
  <c r="B258" i="9" s="1"/>
  <c r="F270" i="9"/>
  <c r="B270" i="9" s="1"/>
  <c r="B275" i="9"/>
  <c r="F278" i="9"/>
  <c r="B278" i="9" s="1"/>
  <c r="B283" i="9"/>
  <c r="F286" i="9"/>
  <c r="B286" i="9" s="1"/>
  <c r="E319" i="9"/>
  <c r="B319" i="9" s="1"/>
  <c r="B245" i="9"/>
  <c r="I1570" i="1" l="1"/>
  <c r="C1538" i="1"/>
  <c r="H33" i="3"/>
  <c r="I1541" i="1"/>
  <c r="G1539" i="1"/>
  <c r="H1540" i="1"/>
  <c r="I1553" i="1"/>
  <c r="G346" i="9"/>
  <c r="E346" i="9" s="1"/>
  <c r="B346" i="9" s="1"/>
  <c r="D1538" i="1"/>
  <c r="I33" i="3"/>
  <c r="I34" i="3"/>
  <c r="D1555" i="1"/>
  <c r="I35" i="3"/>
  <c r="D1571" i="1"/>
  <c r="I1580" i="1"/>
  <c r="C1571" i="1"/>
  <c r="H35" i="3"/>
  <c r="I1576" i="1"/>
  <c r="G1572" i="1"/>
  <c r="H1572" i="1"/>
  <c r="I1575" i="1"/>
  <c r="I1574" i="1"/>
  <c r="H19" i="9"/>
  <c r="E19" i="9" s="1"/>
  <c r="B19" i="9" s="1"/>
  <c r="G1260" i="1"/>
  <c r="E315" i="9"/>
  <c r="B315" i="9" s="1"/>
  <c r="E316" i="9"/>
  <c r="B316" i="9" s="1"/>
  <c r="H1087" i="1"/>
  <c r="G1087" i="1"/>
  <c r="E7" i="5"/>
  <c r="F7" i="5" s="1"/>
  <c r="F12" i="5"/>
  <c r="D1537" i="1"/>
  <c r="I31" i="3"/>
  <c r="G641" i="1"/>
  <c r="H641" i="1"/>
  <c r="F466" i="4"/>
  <c r="C460" i="1"/>
  <c r="F230" i="4"/>
  <c r="C226" i="1"/>
  <c r="F584" i="4"/>
  <c r="C578" i="1"/>
  <c r="F491" i="4"/>
  <c r="C485" i="1"/>
  <c r="F373" i="4"/>
  <c r="C368" i="1"/>
  <c r="F536" i="4"/>
  <c r="C530" i="1"/>
  <c r="F479" i="4"/>
  <c r="C473" i="1"/>
  <c r="E360" i="4"/>
  <c r="E417" i="4" s="1"/>
  <c r="D412" i="1" s="1"/>
  <c r="F597" i="4"/>
  <c r="C591" i="1"/>
  <c r="G78" i="1"/>
  <c r="F221" i="4"/>
  <c r="C217" i="1"/>
  <c r="F43" i="4"/>
  <c r="C39" i="1"/>
  <c r="D303" i="1"/>
  <c r="H304" i="1"/>
  <c r="G304" i="1"/>
  <c r="F648" i="4"/>
  <c r="C642" i="1"/>
  <c r="F262" i="4"/>
  <c r="C258" i="1"/>
  <c r="F321" i="4"/>
  <c r="C316" i="1"/>
  <c r="F431" i="4"/>
  <c r="C425" i="1"/>
  <c r="E179" i="9"/>
  <c r="B179" i="9" s="1"/>
  <c r="F228" i="9"/>
  <c r="B228" i="9" s="1"/>
  <c r="E6" i="4"/>
  <c r="E422" i="4" s="1"/>
  <c r="F177" i="5"/>
  <c r="D176" i="5"/>
  <c r="H24" i="3"/>
  <c r="C1181" i="1"/>
  <c r="F535" i="4"/>
  <c r="D640" i="4"/>
  <c r="C529" i="1"/>
  <c r="H1259" i="1"/>
  <c r="G1259" i="1"/>
  <c r="F255" i="5"/>
  <c r="E69" i="5"/>
  <c r="F49" i="4"/>
  <c r="C45" i="1"/>
  <c r="H25" i="3"/>
  <c r="C1255" i="1"/>
  <c r="E152" i="4"/>
  <c r="D160" i="1"/>
  <c r="I1568" i="1"/>
  <c r="I1557" i="1"/>
  <c r="I1564" i="1"/>
  <c r="I1566" i="1"/>
  <c r="I1551" i="1"/>
  <c r="K1481" i="9"/>
  <c r="G344" i="9"/>
  <c r="E344" i="9" s="1"/>
  <c r="B344" i="9" s="1"/>
  <c r="C1621" i="1"/>
  <c r="I39" i="3"/>
  <c r="E309" i="9"/>
  <c r="B309" i="9" s="1"/>
  <c r="F629" i="4"/>
  <c r="C623" i="1"/>
  <c r="F273" i="4"/>
  <c r="C269" i="1"/>
  <c r="E251" i="5"/>
  <c r="F251" i="5" s="1"/>
  <c r="F135" i="5"/>
  <c r="C1140" i="1"/>
  <c r="E640" i="4"/>
  <c r="D634" i="1" s="1"/>
  <c r="D529" i="1"/>
  <c r="D6" i="4"/>
  <c r="F7" i="4"/>
  <c r="C3" i="1"/>
  <c r="H24" i="9"/>
  <c r="D152" i="4"/>
  <c r="G24" i="9"/>
  <c r="F153" i="4"/>
  <c r="C149" i="1"/>
  <c r="F106" i="4"/>
  <c r="C102" i="1"/>
  <c r="B207" i="9"/>
  <c r="E180" i="9"/>
  <c r="B180" i="9" s="1"/>
  <c r="F129" i="6"/>
  <c r="C1525" i="1"/>
  <c r="I40" i="3"/>
  <c r="C1622" i="1"/>
  <c r="D417" i="4"/>
  <c r="F308" i="4"/>
  <c r="C303" i="1"/>
  <c r="G198" i="1"/>
  <c r="H198" i="1"/>
  <c r="E639" i="4"/>
  <c r="D633" i="1" s="1"/>
  <c r="D418" i="4"/>
  <c r="F360" i="4"/>
  <c r="C355" i="1"/>
  <c r="I1581" i="1"/>
  <c r="I1549" i="1"/>
  <c r="F35" i="6"/>
  <c r="H28" i="3"/>
  <c r="C1431" i="1"/>
  <c r="G338" i="9"/>
  <c r="E338" i="9" s="1"/>
  <c r="B338" i="9" s="1"/>
  <c r="F203" i="5"/>
  <c r="C1207" i="1"/>
  <c r="F88" i="5"/>
  <c r="D69" i="5"/>
  <c r="C1093" i="1"/>
  <c r="F571" i="4"/>
  <c r="C565" i="1"/>
  <c r="G343" i="9"/>
  <c r="E343" i="9" s="1"/>
  <c r="D141" i="6"/>
  <c r="F164" i="4"/>
  <c r="C160" i="1"/>
  <c r="F125" i="4"/>
  <c r="C121" i="1"/>
  <c r="I24" i="3"/>
  <c r="D1181" i="1"/>
  <c r="D639" i="4"/>
  <c r="F430" i="4"/>
  <c r="C424" i="1"/>
  <c r="F202" i="4"/>
  <c r="E345" i="9" l="1"/>
  <c r="I10" i="3" s="1"/>
  <c r="H1555" i="1"/>
  <c r="G1555" i="1"/>
  <c r="H1538" i="1"/>
  <c r="G1538" i="1"/>
  <c r="G1571" i="1"/>
  <c r="H1571" i="1"/>
  <c r="E176" i="5"/>
  <c r="D1180" i="1" s="1"/>
  <c r="D1012" i="1"/>
  <c r="H1012" i="1" s="1"/>
  <c r="I22" i="3"/>
  <c r="G591" i="1"/>
  <c r="H591" i="1"/>
  <c r="H316" i="1"/>
  <c r="G316" i="1"/>
  <c r="H642" i="1"/>
  <c r="G642" i="1"/>
  <c r="H217" i="1"/>
  <c r="G217" i="1"/>
  <c r="H530" i="1"/>
  <c r="G530" i="1"/>
  <c r="H485" i="1"/>
  <c r="G485" i="1"/>
  <c r="H226" i="1"/>
  <c r="G226" i="1"/>
  <c r="D355" i="1"/>
  <c r="H355" i="1" s="1"/>
  <c r="E418" i="4"/>
  <c r="D413" i="1" s="1"/>
  <c r="G425" i="1"/>
  <c r="H425" i="1"/>
  <c r="H258" i="1"/>
  <c r="G258" i="1"/>
  <c r="H39" i="1"/>
  <c r="G39" i="1"/>
  <c r="H473" i="1"/>
  <c r="G473" i="1"/>
  <c r="G368" i="1"/>
  <c r="H368" i="1"/>
  <c r="G578" i="1"/>
  <c r="H578" i="1"/>
  <c r="H460" i="1"/>
  <c r="G460" i="1"/>
  <c r="D2" i="1"/>
  <c r="I17" i="3"/>
  <c r="H565" i="1"/>
  <c r="G565" i="1"/>
  <c r="H1431" i="1"/>
  <c r="G1431" i="1"/>
  <c r="G1525" i="1"/>
  <c r="H1525" i="1"/>
  <c r="H3" i="1"/>
  <c r="G3" i="1"/>
  <c r="H1207" i="1"/>
  <c r="G1207" i="1"/>
  <c r="F417" i="4"/>
  <c r="C412" i="1"/>
  <c r="H102" i="1"/>
  <c r="G102" i="1"/>
  <c r="E24" i="9"/>
  <c r="H1140" i="1"/>
  <c r="G1140" i="1"/>
  <c r="I23" i="3"/>
  <c r="D1074" i="1"/>
  <c r="E6" i="5"/>
  <c r="H529" i="1"/>
  <c r="G529" i="1"/>
  <c r="H1181" i="1"/>
  <c r="G1181" i="1"/>
  <c r="H424" i="1"/>
  <c r="G424" i="1"/>
  <c r="F639" i="4"/>
  <c r="C633" i="1"/>
  <c r="G121" i="1"/>
  <c r="H121" i="1"/>
  <c r="F141" i="6"/>
  <c r="C1537" i="1"/>
  <c r="H31" i="3"/>
  <c r="G348" i="9"/>
  <c r="E348" i="9" s="1"/>
  <c r="H1093" i="1"/>
  <c r="G1093" i="1"/>
  <c r="H1622" i="1"/>
  <c r="G1622" i="1"/>
  <c r="D299" i="4"/>
  <c r="D300" i="4" s="1"/>
  <c r="F152" i="4"/>
  <c r="H18" i="3"/>
  <c r="C148" i="1"/>
  <c r="D422" i="4"/>
  <c r="F6" i="4"/>
  <c r="H17" i="3"/>
  <c r="C2" i="1"/>
  <c r="H623" i="1"/>
  <c r="G623" i="1"/>
  <c r="H1621" i="1"/>
  <c r="G1621" i="1"/>
  <c r="H11" i="3"/>
  <c r="F640" i="4"/>
  <c r="C634" i="1"/>
  <c r="E342" i="9"/>
  <c r="B343" i="9"/>
  <c r="F69" i="5"/>
  <c r="H23" i="3"/>
  <c r="C1074" i="1"/>
  <c r="D6" i="5"/>
  <c r="F418" i="4"/>
  <c r="C413" i="1"/>
  <c r="H303" i="1"/>
  <c r="G303" i="1"/>
  <c r="H149" i="1"/>
  <c r="G149" i="1"/>
  <c r="I25" i="3"/>
  <c r="D1255" i="1"/>
  <c r="H1255" i="1" s="1"/>
  <c r="E299" i="4"/>
  <c r="I18" i="3"/>
  <c r="D148" i="1"/>
  <c r="H45" i="1"/>
  <c r="G45" i="1"/>
  <c r="C1180" i="1"/>
  <c r="H160" i="1"/>
  <c r="G160" i="1"/>
  <c r="H269" i="1"/>
  <c r="G269" i="1"/>
  <c r="E643" i="4"/>
  <c r="D417" i="1"/>
  <c r="F176" i="5" l="1"/>
  <c r="G1255" i="1"/>
  <c r="G1012" i="1"/>
  <c r="G355" i="1"/>
  <c r="C296" i="1"/>
  <c r="E423" i="4"/>
  <c r="E301" i="4"/>
  <c r="D297" i="1" s="1"/>
  <c r="D295" i="1"/>
  <c r="E300" i="4"/>
  <c r="D296" i="1" s="1"/>
  <c r="N3" i="9"/>
  <c r="I11" i="3"/>
  <c r="G306" i="9"/>
  <c r="E306" i="9" s="1"/>
  <c r="B306" i="9" s="1"/>
  <c r="G299" i="9"/>
  <c r="F6" i="5"/>
  <c r="C1011" i="1"/>
  <c r="H1180" i="1"/>
  <c r="G1180" i="1"/>
  <c r="H1074" i="1"/>
  <c r="G1074" i="1"/>
  <c r="G2" i="1"/>
  <c r="H2" i="1"/>
  <c r="D643" i="4"/>
  <c r="F422" i="4"/>
  <c r="C417" i="1"/>
  <c r="G1537" i="1"/>
  <c r="H1537" i="1"/>
  <c r="H633" i="1"/>
  <c r="G633" i="1"/>
  <c r="H299" i="9"/>
  <c r="D1011" i="1"/>
  <c r="H412" i="1"/>
  <c r="G412" i="1"/>
  <c r="H413" i="1"/>
  <c r="G413" i="1"/>
  <c r="H634" i="1"/>
  <c r="G634" i="1"/>
  <c r="D301" i="4"/>
  <c r="F299" i="4"/>
  <c r="D423" i="4"/>
  <c r="D424" i="4" s="1"/>
  <c r="C295" i="1"/>
  <c r="B24" i="9"/>
  <c r="D637" i="1"/>
  <c r="G148" i="1"/>
  <c r="H148" i="1"/>
  <c r="E347" i="9"/>
  <c r="B348" i="9"/>
  <c r="H9" i="3"/>
  <c r="G295" i="1" l="1"/>
  <c r="H295" i="1"/>
  <c r="K3" i="9"/>
  <c r="I9" i="3"/>
  <c r="F643" i="4"/>
  <c r="C637" i="1"/>
  <c r="H8" i="3"/>
  <c r="H1011" i="1"/>
  <c r="G1011" i="1"/>
  <c r="D644" i="4"/>
  <c r="D425" i="4"/>
  <c r="F423" i="4"/>
  <c r="C418" i="1"/>
  <c r="G20" i="9"/>
  <c r="H417" i="1"/>
  <c r="G417" i="1"/>
  <c r="E644" i="4"/>
  <c r="E425" i="4"/>
  <c r="D420" i="1" s="1"/>
  <c r="D418" i="1"/>
  <c r="H20" i="9"/>
  <c r="E424" i="4"/>
  <c r="D419" i="1" s="1"/>
  <c r="F301" i="4"/>
  <c r="C297" i="1"/>
  <c r="F424" i="4"/>
  <c r="C419" i="1"/>
  <c r="E299" i="9"/>
  <c r="H296" i="1"/>
  <c r="G296" i="1"/>
  <c r="F300" i="4"/>
  <c r="H297" i="1" l="1"/>
  <c r="G297" i="1"/>
  <c r="F425" i="4"/>
  <c r="C420" i="1"/>
  <c r="B299" i="9"/>
  <c r="E20" i="9"/>
  <c r="B20" i="9" s="1"/>
  <c r="D646" i="4"/>
  <c r="F644" i="4"/>
  <c r="C638" i="1"/>
  <c r="H637" i="1"/>
  <c r="G637" i="1"/>
  <c r="H419" i="1"/>
  <c r="G419" i="1"/>
  <c r="E646" i="4"/>
  <c r="D638" i="1"/>
  <c r="E645" i="4"/>
  <c r="H418" i="1"/>
  <c r="G418" i="1"/>
  <c r="M3" i="9"/>
  <c r="D645" i="4"/>
  <c r="E650" i="4" l="1"/>
  <c r="D640" i="1"/>
  <c r="F645" i="4"/>
  <c r="D649" i="4"/>
  <c r="C639" i="1"/>
  <c r="E649" i="4"/>
  <c r="D639" i="1"/>
  <c r="H638" i="1"/>
  <c r="G638" i="1"/>
  <c r="H334" i="9"/>
  <c r="G334" i="9"/>
  <c r="F646" i="4"/>
  <c r="D650" i="4"/>
  <c r="C640" i="1"/>
  <c r="H420" i="1"/>
  <c r="G420" i="1"/>
  <c r="E334" i="9" l="1"/>
  <c r="B334" i="9" s="1"/>
  <c r="F649" i="4"/>
  <c r="H19" i="3"/>
  <c r="C643" i="1"/>
  <c r="I19" i="3"/>
  <c r="D643" i="1"/>
  <c r="H640" i="1"/>
  <c r="G640" i="1"/>
  <c r="F650" i="4"/>
  <c r="H20" i="3"/>
  <c r="C644" i="1"/>
  <c r="H639" i="1"/>
  <c r="G639" i="1"/>
  <c r="I20" i="3"/>
  <c r="D644" i="1"/>
  <c r="H7" i="3" s="1"/>
  <c r="G297" i="9"/>
  <c r="E297" i="9" s="1"/>
  <c r="B297" i="9" s="1"/>
  <c r="E298" i="9" l="1"/>
  <c r="I8" i="3" s="1"/>
  <c r="H644" i="1"/>
  <c r="G644" i="1"/>
  <c r="J3" i="9"/>
  <c r="H643" i="1"/>
  <c r="G643" i="1"/>
  <c r="G295" i="9" l="1"/>
  <c r="L293" i="9"/>
  <c r="F293" i="9" s="1"/>
  <c r="H295" i="9"/>
  <c r="G18" i="9"/>
  <c r="H18" i="9"/>
  <c r="I9" i="9"/>
  <c r="H16" i="9"/>
  <c r="J9" i="9"/>
  <c r="H15" i="9"/>
  <c r="J6" i="9"/>
  <c r="I11" i="9"/>
  <c r="H17" i="9"/>
  <c r="I8" i="9"/>
  <c r="M15" i="9"/>
  <c r="M16" i="9"/>
  <c r="I12" i="9"/>
  <c r="I13" i="9"/>
  <c r="I5" i="9"/>
  <c r="K11" i="9"/>
  <c r="J17" i="9"/>
  <c r="J5" i="9"/>
  <c r="L16" i="9"/>
  <c r="I7" i="9"/>
  <c r="K13" i="9"/>
  <c r="K10" i="9"/>
  <c r="G16" i="9"/>
  <c r="H21" i="9"/>
  <c r="K6" i="9"/>
  <c r="G22" i="9"/>
  <c r="K7" i="9"/>
  <c r="J12" i="9"/>
  <c r="I6" i="9"/>
  <c r="K12" i="9"/>
  <c r="G17" i="9"/>
  <c r="K9" i="9"/>
  <c r="L15" i="9"/>
  <c r="G21" i="9"/>
  <c r="J11" i="9"/>
  <c r="I17" i="9"/>
  <c r="J7" i="9"/>
  <c r="H22" i="9"/>
  <c r="J8" i="9"/>
  <c r="G15" i="9"/>
  <c r="K8" i="9"/>
  <c r="J13" i="9"/>
  <c r="K5" i="9"/>
  <c r="J10" i="9"/>
  <c r="E15" i="9" l="1"/>
  <c r="E16" i="9"/>
  <c r="F16" i="9"/>
  <c r="E10" i="9"/>
  <c r="B10" i="9" s="1"/>
  <c r="F15" i="9"/>
  <c r="E6" i="9"/>
  <c r="B6" i="9" s="1"/>
  <c r="E12" i="9"/>
  <c r="B12" i="9" s="1"/>
  <c r="E18" i="9"/>
  <c r="B18" i="9" s="1"/>
  <c r="E21" i="9"/>
  <c r="B21" i="9" s="1"/>
  <c r="E295" i="9"/>
  <c r="B295" i="9" s="1"/>
  <c r="E7" i="9"/>
  <c r="B7" i="9" s="1"/>
  <c r="E11" i="9"/>
  <c r="B11" i="9" s="1"/>
  <c r="E17" i="9"/>
  <c r="B17" i="9" s="1"/>
  <c r="E5" i="9"/>
  <c r="E9" i="9"/>
  <c r="B9" i="9" s="1"/>
  <c r="B293" i="9"/>
  <c r="F23" i="9"/>
  <c r="E22" i="9"/>
  <c r="B22" i="9" s="1"/>
  <c r="E13" i="9"/>
  <c r="B13" i="9" s="1"/>
  <c r="E8" i="9"/>
  <c r="B8" i="9" s="1"/>
  <c r="E23" i="9" l="1"/>
  <c r="I7" i="3" s="1"/>
  <c r="F14" i="9"/>
  <c r="F3" i="9" s="1"/>
  <c r="B16" i="9"/>
  <c r="B15" i="9"/>
  <c r="B5" i="9"/>
  <c r="E4" i="9"/>
  <c r="E14" i="9"/>
  <c r="I13" i="3" s="1"/>
  <c r="E3" i="9" l="1"/>
</calcChain>
</file>

<file path=xl/sharedStrings.xml><?xml version="1.0" encoding="utf-8"?>
<sst xmlns="http://schemas.openxmlformats.org/spreadsheetml/2006/main" count="4733" uniqueCount="3656">
  <si>
    <t>Obveznik:</t>
  </si>
  <si>
    <t>10135 - OSNOVNA ŠKOLA ZRINSKIH NUŠTAR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</si>
  <si>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</si>
  <si>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</si>
  <si>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</si>
  <si>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</si>
  <si>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</si>
  <si>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</si>
  <si>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</si>
  <si>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</si>
  <si>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</si>
  <si>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</si>
  <si>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</si>
  <si>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</si>
  <si>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</si>
  <si>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</si>
  <si>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</si>
  <si>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</si>
  <si>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</si>
  <si>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</si>
  <si>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</si>
  <si>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</si>
  <si>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</si>
  <si>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</si>
  <si>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</si>
  <si>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</si>
  <si>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</si>
  <si>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</si>
  <si>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</si>
  <si>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</si>
  <si>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</si>
  <si>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</si>
  <si>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</si>
  <si>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</si>
  <si>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</si>
  <si>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</si>
  <si>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</si>
  <si>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</si>
  <si>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</si>
  <si>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</si>
  <si>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</si>
  <si>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</si>
  <si>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</si>
  <si>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</si>
  <si>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</si>
  <si>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</si>
  <si>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</si>
  <si>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</si>
  <si>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</si>
  <si>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</si>
  <si>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</si>
  <si>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</si>
  <si>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</si>
  <si>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</si>
  <si>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</si>
  <si>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</si>
  <si>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</si>
  <si>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</si>
  <si>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</si>
  <si>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</si>
  <si>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</si>
  <si>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</si>
  <si>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</si>
  <si>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</si>
  <si>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</si>
  <si>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</si>
  <si>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</si>
  <si>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</si>
  <si>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</si>
  <si>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</si>
  <si>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</si>
  <si>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</si>
  <si>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</si>
  <si>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</si>
  <si>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</si>
  <si>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</si>
  <si>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</si>
  <si>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</si>
  <si>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</si>
  <si>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</si>
  <si>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</si>
  <si>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</si>
  <si>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</si>
  <si>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</si>
  <si>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</si>
  <si>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</si>
  <si>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</si>
  <si>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</si>
  <si>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</si>
  <si>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</si>
  <si>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</si>
  <si>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</si>
  <si>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</si>
  <si>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</si>
  <si>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</si>
  <si>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</si>
  <si>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</si>
  <si>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</si>
  <si>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</si>
  <si>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</si>
  <si>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</si>
  <si>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</si>
  <si>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</si>
  <si>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</si>
  <si>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</si>
  <si>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</si>
  <si>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</si>
  <si>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</si>
  <si>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</si>
  <si>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</si>
  <si>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</si>
  <si>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</si>
  <si>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</si>
  <si>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</si>
  <si>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</si>
  <si>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</si>
  <si>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</si>
  <si>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</si>
  <si>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</si>
  <si>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</si>
  <si>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</si>
  <si>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</si>
  <si>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</si>
  <si>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</si>
  <si>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</si>
  <si>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</si>
  <si>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</si>
  <si>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</si>
  <si>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</si>
  <si>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</si>
  <si>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</si>
  <si>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</si>
  <si>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</si>
  <si>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</si>
  <si>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</si>
  <si>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</si>
  <si>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</si>
  <si>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</si>
  <si>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</si>
  <si>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</si>
  <si>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</si>
  <si>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</si>
  <si>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</si>
  <si>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</si>
  <si>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</si>
  <si>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</si>
  <si>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</si>
  <si>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</si>
  <si>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</si>
  <si>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</si>
  <si>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</si>
  <si>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</si>
  <si>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</si>
  <si>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</si>
  <si>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</si>
  <si>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</si>
  <si>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</si>
  <si>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</si>
  <si>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</si>
  <si>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</si>
  <si>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</si>
  <si>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</si>
  <si>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</si>
  <si>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</si>
  <si>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</si>
  <si>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</si>
  <si>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</si>
  <si>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</si>
  <si>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</si>
  <si>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</si>
  <si>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</si>
  <si>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</si>
  <si>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</si>
  <si>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</si>
  <si>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</si>
  <si>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</si>
  <si>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</si>
  <si>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</si>
  <si>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</si>
  <si>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</si>
  <si>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</si>
  <si>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</si>
  <si>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</si>
  <si>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</si>
  <si>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</si>
  <si>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</si>
  <si>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</si>
  <si>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</si>
  <si>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</si>
  <si>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</si>
  <si>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</si>
  <si>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</si>
  <si>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</si>
  <si>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</si>
  <si>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</si>
  <si>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</si>
  <si>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</si>
  <si>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</si>
  <si>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</si>
  <si>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</si>
  <si>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</si>
  <si>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</si>
  <si>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</si>
  <si>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</si>
  <si>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</si>
  <si>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</si>
  <si>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</si>
  <si>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</si>
  <si>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</si>
  <si>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</si>
  <si>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</si>
  <si>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</si>
  <si>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</si>
  <si>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</si>
  <si>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</si>
  <si>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</si>
  <si>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</si>
  <si>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</si>
  <si>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</si>
  <si>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</si>
  <si>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</si>
  <si>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</si>
  <si>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</si>
  <si>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</si>
  <si>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</si>
  <si>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</si>
  <si>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</si>
  <si>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</si>
  <si>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</si>
  <si>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</si>
  <si>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</si>
  <si>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</si>
  <si>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</si>
  <si>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</si>
  <si>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</si>
  <si>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</si>
  <si>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</si>
  <si>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</si>
  <si>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</si>
  <si>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</si>
  <si>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</si>
  <si>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</si>
  <si>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</si>
  <si>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</si>
  <si>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</si>
  <si>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</si>
  <si>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</si>
  <si>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</si>
  <si>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</si>
  <si>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</si>
  <si>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</si>
  <si>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</si>
  <si>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</si>
  <si>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</si>
  <si>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</si>
  <si>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</si>
  <si>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</si>
  <si>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</si>
  <si>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</si>
  <si>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</si>
  <si>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</si>
  <si>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</si>
  <si>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</si>
  <si>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</si>
  <si>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</si>
  <si>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</si>
  <si>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</si>
  <si>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</si>
  <si>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</si>
  <si>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</si>
  <si>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</si>
  <si>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</si>
  <si>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</si>
  <si>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</si>
  <si>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</si>
  <si>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</si>
  <si>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</si>
  <si>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</si>
  <si>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</si>
  <si>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</si>
  <si>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</si>
  <si>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</si>
  <si>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</si>
  <si>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</si>
  <si>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</si>
  <si>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</si>
  <si>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</si>
  <si>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</si>
  <si>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</si>
  <si>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</si>
  <si>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</si>
  <si>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</si>
  <si>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</si>
  <si>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</si>
  <si>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</si>
  <si>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</si>
  <si>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</si>
  <si>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</si>
  <si>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</si>
  <si>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</si>
  <si>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</si>
  <si>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</si>
  <si>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</si>
  <si>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</si>
  <si>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</si>
  <si>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</si>
  <si>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</si>
  <si>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</si>
  <si>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</si>
  <si>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</si>
  <si>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</si>
  <si>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</si>
  <si>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</si>
  <si>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</si>
  <si>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</si>
  <si>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</si>
  <si>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</si>
  <si>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</si>
  <si>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</si>
  <si>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</si>
  <si>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</si>
  <si>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</si>
  <si>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</si>
  <si>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</si>
  <si>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</si>
  <si>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</si>
  <si>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</si>
  <si>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</si>
  <si>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</si>
  <si>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</si>
  <si>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</si>
  <si>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</si>
  <si>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</si>
  <si>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</si>
  <si>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</si>
  <si>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</si>
  <si>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</si>
  <si>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</si>
  <si>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</si>
  <si>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</si>
  <si>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</si>
  <si>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</si>
  <si>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</si>
  <si>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</si>
  <si>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</si>
  <si>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</si>
  <si>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</si>
  <si>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</si>
  <si>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</si>
  <si>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</si>
  <si>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</si>
  <si>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</si>
  <si>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</si>
  <si>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</si>
  <si>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</si>
  <si>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</si>
  <si>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</si>
  <si>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</si>
  <si>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</si>
  <si>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</si>
  <si>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</si>
  <si>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</si>
  <si>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</si>
  <si>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</si>
  <si>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</si>
  <si>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</si>
  <si>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</si>
  <si>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</si>
  <si>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</si>
  <si>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</si>
  <si>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</si>
  <si>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</si>
  <si>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</si>
  <si>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</si>
  <si>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</si>
  <si>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</si>
  <si>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</si>
  <si>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</si>
  <si>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</si>
  <si>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</si>
  <si>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</si>
  <si>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</si>
  <si>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</si>
  <si>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</si>
  <si>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</si>
  <si>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</si>
  <si>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</si>
  <si>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</si>
  <si>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</si>
  <si>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</si>
  <si>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</si>
  <si>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</si>
  <si>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</si>
  <si>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</si>
  <si>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</si>
  <si>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</si>
  <si>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</si>
  <si>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</si>
  <si>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</si>
  <si>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</si>
  <si>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</si>
  <si>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</si>
  <si>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</si>
  <si>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</si>
  <si>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</si>
  <si>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</si>
  <si>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</si>
  <si>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</si>
  <si>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</si>
  <si>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</si>
  <si>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</si>
  <si>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</si>
  <si>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</si>
  <si>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</si>
  <si>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</si>
  <si>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</si>
  <si>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</si>
  <si>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</si>
  <si>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</si>
  <si>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</si>
  <si>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</si>
  <si>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</si>
  <si>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</si>
  <si>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</si>
  <si>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</si>
  <si>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</si>
  <si>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</si>
  <si>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</si>
  <si>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</si>
  <si>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</si>
  <si>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</si>
  <si>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</si>
  <si>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</si>
  <si>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</si>
  <si>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</si>
  <si>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</si>
  <si>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</si>
  <si>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</si>
  <si>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</si>
  <si>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</si>
  <si>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</si>
  <si>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</si>
  <si>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</si>
  <si>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</si>
  <si>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</si>
  <si>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</si>
  <si>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</si>
  <si>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</si>
  <si>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</si>
  <si>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</si>
  <si>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</si>
  <si>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</si>
  <si>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</si>
  <si>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</si>
  <si>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</si>
  <si>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</si>
  <si>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</si>
  <si>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</si>
  <si>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</si>
  <si>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</si>
  <si>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</si>
  <si>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</si>
  <si>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</si>
  <si>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</si>
  <si>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</si>
  <si>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</si>
  <si>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</si>
  <si>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</si>
  <si>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</si>
  <si>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</si>
  <si>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</si>
  <si>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</si>
  <si>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</si>
  <si>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</si>
  <si>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</si>
  <si>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</si>
  <si>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</si>
  <si>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</si>
  <si>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</si>
  <si>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</si>
  <si>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</si>
  <si>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</si>
  <si>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</si>
  <si>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</si>
  <si>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</si>
  <si>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</si>
  <si>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</si>
  <si>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</si>
  <si>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</si>
  <si>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</si>
  <si>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</si>
  <si>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</si>
  <si>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</si>
  <si>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</si>
  <si>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</si>
  <si>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</si>
  <si>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</si>
  <si>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</si>
  <si>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</si>
  <si>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</si>
  <si>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</si>
  <si>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</si>
  <si>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</si>
  <si>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</si>
  <si>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</si>
  <si>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</si>
  <si>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</si>
  <si>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</si>
  <si>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</si>
  <si>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</si>
  <si>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</si>
  <si>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</si>
  <si>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</si>
  <si>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</si>
  <si>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</si>
  <si>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</si>
  <si>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</si>
  <si>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</si>
  <si>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</si>
  <si>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</si>
  <si>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</si>
  <si>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</si>
  <si>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</si>
  <si>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</si>
  <si>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</si>
  <si>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</si>
  <si>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</si>
  <si>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</si>
  <si>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</si>
  <si>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</si>
  <si>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</si>
  <si>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</si>
  <si>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</si>
  <si>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</si>
  <si>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</si>
  <si>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</si>
  <si>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</si>
  <si>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</si>
  <si>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</si>
  <si>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</si>
  <si>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</si>
  <si>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</si>
  <si>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</si>
  <si>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</si>
  <si>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</si>
  <si>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</si>
  <si>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</si>
  <si>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</si>
  <si>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</si>
  <si>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</si>
  <si>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</si>
  <si>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</si>
  <si>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</si>
  <si>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</si>
  <si>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</si>
  <si>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</si>
  <si>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</si>
  <si>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</si>
  <si>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</si>
  <si>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</si>
  <si>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</si>
  <si>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</si>
  <si>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</si>
  <si>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</si>
  <si>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</si>
  <si>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</si>
  <si>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</si>
  <si>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</si>
  <si>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</si>
  <si>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</si>
  <si>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</si>
  <si>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</si>
  <si>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</si>
  <si>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</si>
  <si>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</si>
  <si>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</si>
  <si>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</si>
  <si>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</si>
  <si>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</si>
  <si>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</si>
  <si>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</si>
  <si>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</si>
  <si>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</si>
  <si>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</si>
  <si>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</si>
  <si>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</si>
  <si>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</si>
  <si>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</si>
  <si>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</si>
  <si>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</si>
  <si>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</si>
  <si>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</si>
  <si>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</si>
  <si>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</si>
  <si>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</si>
  <si>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</si>
  <si>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</si>
  <si>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</si>
  <si>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</si>
  <si>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</si>
  <si>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</si>
  <si>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</si>
  <si>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</si>
  <si>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</si>
  <si>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</si>
  <si>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</si>
  <si>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</si>
  <si>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</si>
  <si>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</si>
  <si>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</si>
  <si>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</si>
  <si>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</si>
  <si>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</si>
  <si>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</si>
  <si>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</si>
  <si>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</si>
  <si>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</si>
  <si>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</si>
  <si>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</si>
  <si>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</si>
  <si>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</si>
  <si>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</si>
  <si>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</si>
  <si>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</si>
  <si>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</si>
  <si>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</si>
  <si>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</si>
  <si>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</si>
  <si>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</si>
  <si>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</si>
  <si>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</si>
  <si>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</si>
  <si>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</si>
  <si>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</si>
  <si>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</si>
  <si>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</si>
  <si>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</si>
  <si>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</si>
  <si>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</si>
  <si>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</si>
  <si>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</si>
  <si>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</si>
  <si>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</si>
  <si>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</si>
  <si>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</si>
  <si>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</si>
  <si>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</si>
  <si>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</si>
  <si>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</si>
  <si>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</si>
  <si>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</si>
  <si>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</si>
  <si>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</si>
  <si>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</si>
  <si>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</si>
  <si>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</si>
  <si>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</si>
  <si>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</si>
  <si>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</si>
  <si>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</si>
  <si>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</si>
  <si>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</si>
  <si>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</si>
  <si>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</si>
  <si>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</si>
  <si>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</si>
  <si>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</si>
  <si>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</si>
  <si>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</si>
  <si>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</si>
  <si>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</si>
  <si>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</si>
  <si>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</si>
  <si>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</si>
  <si>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</si>
  <si>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</si>
  <si>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</si>
  <si>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</si>
  <si>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</si>
  <si>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</si>
  <si>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</si>
  <si>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</si>
  <si>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</si>
  <si>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</si>
  <si>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</si>
  <si>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</si>
  <si>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</si>
  <si>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</si>
  <si>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</si>
  <si>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</si>
  <si>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</si>
  <si>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</si>
  <si>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</si>
  <si>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</si>
  <si>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</si>
  <si>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</si>
  <si>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</si>
  <si>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</si>
  <si>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</si>
  <si>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</si>
  <si>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</si>
  <si>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</si>
  <si>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</si>
  <si>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</si>
  <si>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</si>
  <si>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</si>
  <si>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</si>
  <si>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</si>
  <si>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</si>
  <si>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</si>
  <si>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</si>
  <si>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</si>
  <si>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</si>
  <si>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</si>
  <si>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</si>
  <si>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</si>
  <si>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</si>
  <si>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</si>
  <si>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</si>
  <si>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</si>
  <si>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</si>
  <si>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</si>
  <si>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</si>
  <si>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</si>
  <si>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</si>
  <si>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</si>
  <si>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</si>
  <si>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</si>
  <si>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</si>
  <si>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</si>
  <si>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</si>
  <si>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</si>
  <si>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</si>
  <si>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</si>
  <si>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</si>
  <si>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</si>
  <si>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</si>
  <si>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</si>
  <si>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</si>
  <si>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</si>
  <si>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</si>
  <si>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</si>
  <si>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</si>
  <si>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</si>
  <si>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</si>
  <si>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</si>
  <si>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</si>
  <si>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</si>
  <si>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</si>
  <si>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</si>
  <si>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</si>
  <si>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</si>
  <si>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</si>
  <si>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</si>
  <si>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</si>
  <si>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</si>
  <si>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</si>
  <si>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</si>
  <si>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</si>
  <si>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</si>
  <si>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</si>
  <si>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</si>
  <si>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</si>
  <si>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</si>
  <si>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</si>
  <si>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</si>
  <si>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</si>
  <si>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</si>
  <si>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</si>
  <si>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</si>
  <si>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</si>
  <si>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</si>
  <si>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</si>
  <si>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</si>
  <si>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</si>
  <si>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</si>
  <si>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</si>
  <si>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</si>
  <si>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</si>
  <si>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</si>
  <si>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</si>
  <si>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</si>
  <si>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</si>
  <si>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</si>
  <si>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</si>
  <si>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</si>
  <si>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</si>
  <si>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</si>
  <si>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</si>
  <si>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</si>
  <si>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</si>
  <si>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</si>
  <si>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</si>
  <si>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</si>
  <si>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</si>
  <si>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</si>
  <si>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</si>
  <si>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</si>
  <si>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</si>
  <si>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</si>
  <si>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</si>
  <si>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</si>
  <si>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</si>
  <si>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</si>
  <si>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</si>
  <si>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</si>
  <si>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</si>
  <si>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</si>
  <si>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</si>
  <si>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</si>
  <si>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</si>
  <si>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</si>
  <si>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</si>
  <si>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</si>
  <si>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</si>
  <si>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</si>
  <si>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</si>
  <si>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</si>
  <si>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</si>
  <si>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</si>
  <si>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</si>
  <si>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</si>
  <si>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</si>
  <si>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</si>
  <si>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</si>
  <si>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</si>
  <si>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</si>
  <si>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</si>
  <si>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</si>
  <si>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</si>
  <si>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</si>
  <si>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</si>
  <si>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</si>
  <si>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</si>
  <si>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</si>
  <si>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</si>
  <si>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</si>
  <si>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</si>
  <si>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</si>
  <si>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</si>
  <si>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</si>
  <si>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</si>
  <si>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</si>
  <si>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</si>
  <si>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</si>
  <si>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</si>
  <si>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</si>
  <si>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</si>
  <si>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</si>
  <si>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</si>
  <si>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</si>
  <si>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</si>
  <si>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</si>
  <si>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</si>
  <si>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</si>
  <si>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</si>
  <si>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</si>
  <si>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</si>
  <si>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</si>
  <si>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</si>
  <si>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</si>
  <si>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</si>
  <si>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</si>
  <si>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</si>
  <si>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</si>
  <si>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</si>
  <si>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</si>
  <si>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</si>
  <si>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</si>
  <si>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</si>
  <si>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</si>
  <si>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</si>
  <si>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</si>
  <si>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</si>
  <si>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</si>
  <si>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</si>
  <si>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</si>
  <si>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</si>
  <si>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</si>
  <si>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</si>
  <si>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</si>
  <si>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</si>
  <si>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</si>
  <si>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</si>
  <si>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</si>
  <si>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</si>
  <si>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</si>
  <si>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</si>
  <si>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</si>
  <si>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</si>
  <si>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</si>
  <si>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</si>
  <si>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</si>
  <si>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</si>
  <si>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</si>
  <si>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</si>
  <si>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</si>
  <si>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</si>
  <si>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</si>
  <si>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</si>
  <si>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</si>
  <si>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</si>
  <si>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</si>
  <si>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</si>
  <si>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</si>
  <si>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</si>
  <si>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</si>
  <si>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</si>
  <si>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</si>
  <si>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</si>
  <si>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</si>
  <si>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</si>
  <si>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</si>
  <si>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</si>
  <si>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</si>
  <si>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</si>
  <si>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</si>
  <si>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</si>
  <si>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</si>
  <si>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</si>
  <si>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</si>
  <si>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</si>
  <si>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</si>
  <si>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</si>
  <si>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</si>
  <si>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</si>
  <si>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</si>
  <si>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</si>
  <si>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</si>
  <si>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</si>
  <si>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</si>
  <si>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</si>
  <si>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</si>
  <si>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</si>
  <si>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</si>
  <si>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</si>
  <si>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</si>
  <si>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</si>
  <si>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</si>
  <si>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</si>
  <si>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</si>
  <si>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</si>
  <si>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</si>
  <si>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</si>
  <si>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</si>
  <si>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</si>
  <si>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</si>
  <si>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</si>
  <si>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</si>
  <si>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</si>
  <si>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</si>
  <si>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</si>
  <si>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</si>
  <si>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</si>
  <si>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</si>
  <si>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</si>
  <si>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</si>
  <si>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</si>
  <si>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</si>
  <si>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</si>
  <si>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</si>
  <si>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</si>
  <si>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</si>
  <si>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</si>
  <si>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</si>
  <si>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</si>
  <si>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</si>
  <si>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</si>
  <si>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</si>
  <si>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</si>
  <si>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</si>
  <si>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</si>
  <si>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</si>
  <si>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</si>
  <si>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</si>
  <si>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</si>
  <si>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</si>
  <si>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</si>
  <si>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</si>
  <si>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</si>
  <si>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</si>
  <si>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</si>
  <si>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</si>
  <si>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</si>
  <si>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</si>
  <si>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</si>
  <si>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</si>
  <si>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</si>
  <si>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</si>
  <si>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</si>
  <si>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</si>
  <si>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</si>
  <si>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</si>
  <si>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</si>
  <si>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</si>
  <si>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</si>
  <si>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</si>
  <si>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</si>
  <si>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</si>
  <si>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</si>
  <si>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</si>
  <si>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</si>
  <si>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</si>
  <si>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</si>
  <si>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</si>
  <si>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</si>
  <si>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</si>
  <si>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</si>
  <si>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</si>
  <si>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</si>
  <si>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</si>
  <si>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</si>
  <si>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</si>
  <si>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</si>
  <si>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</si>
  <si>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</si>
  <si>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</si>
  <si>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</si>
  <si>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</si>
  <si>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</si>
  <si>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</si>
  <si>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</si>
  <si>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</si>
  <si>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</si>
  <si>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</si>
  <si>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</si>
  <si>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</si>
  <si>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</si>
  <si>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</si>
  <si>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</si>
  <si>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</si>
  <si>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</si>
  <si>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</si>
  <si>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</si>
  <si>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</si>
  <si>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</si>
  <si>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</si>
  <si>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</si>
  <si>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</si>
  <si>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</si>
  <si>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</si>
  <si>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</si>
  <si>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</si>
  <si>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</si>
  <si>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</si>
  <si>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</si>
  <si>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</si>
  <si>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</si>
  <si>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</si>
  <si>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</si>
  <si>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</si>
  <si>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</si>
  <si>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</si>
  <si>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</si>
  <si>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</si>
  <si>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</si>
  <si>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</si>
  <si>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</si>
  <si>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</si>
  <si>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</si>
  <si>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</si>
  <si>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</si>
  <si>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</si>
  <si>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</si>
  <si>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</si>
  <si>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</si>
  <si>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</si>
  <si>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</si>
  <si>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</si>
  <si>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</si>
  <si>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</si>
  <si>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</si>
  <si>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</si>
  <si>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</si>
  <si>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</si>
  <si>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</si>
  <si>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</si>
  <si>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</si>
  <si>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</si>
  <si>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</si>
  <si>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</si>
  <si>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</si>
  <si>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</si>
  <si>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</si>
  <si>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</si>
  <si>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</si>
  <si>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</si>
  <si>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</si>
  <si>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</si>
  <si>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</si>
  <si>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</si>
  <si>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</si>
  <si>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</si>
  <si>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</si>
  <si>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</si>
  <si>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</si>
  <si>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</si>
  <si>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</si>
  <si>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</si>
  <si>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</si>
  <si>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</si>
  <si>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</si>
  <si>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</si>
  <si>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</si>
  <si>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</si>
  <si>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</si>
  <si>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</si>
  <si>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</si>
  <si>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</si>
  <si>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</si>
  <si>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</si>
  <si>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</si>
  <si>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</si>
  <si>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</si>
  <si>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</si>
  <si>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</si>
  <si>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</si>
  <si>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</si>
  <si>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</si>
  <si>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</si>
  <si>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</si>
  <si>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</si>
  <si>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</si>
  <si>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</si>
  <si>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</si>
  <si>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</si>
  <si>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</si>
  <si>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</si>
  <si>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</si>
  <si>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</si>
  <si>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</si>
  <si>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</si>
  <si>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</si>
  <si>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</si>
  <si>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</si>
  <si>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</si>
  <si>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</si>
  <si>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</si>
  <si>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</si>
  <si>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</si>
  <si>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</si>
  <si>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</si>
  <si>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</si>
  <si>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</si>
  <si>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</si>
  <si>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</si>
  <si>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</si>
  <si>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</si>
  <si>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</si>
  <si>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</si>
  <si>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</si>
  <si>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</si>
  <si>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</si>
  <si>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</si>
  <si>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</si>
  <si>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</si>
  <si>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</si>
  <si>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</si>
  <si>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</si>
  <si>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</si>
  <si>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</si>
  <si>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</si>
  <si>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</si>
  <si>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</si>
  <si>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</si>
  <si>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</si>
  <si>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</si>
  <si>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</si>
  <si>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</si>
  <si>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</si>
  <si>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</si>
  <si>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</si>
  <si>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</si>
  <si>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</si>
  <si>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</si>
  <si>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</si>
  <si>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</si>
  <si>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</si>
  <si>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</si>
  <si>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</si>
  <si>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</si>
  <si>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</si>
  <si>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</si>
  <si>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</si>
  <si>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</si>
  <si>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</si>
  <si>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</si>
  <si>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</si>
  <si>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</si>
  <si>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</si>
  <si>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</si>
  <si>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</si>
  <si>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</si>
  <si>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</si>
  <si>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</si>
  <si>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</si>
  <si>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</si>
  <si>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</si>
  <si>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</si>
  <si>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</si>
  <si>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</si>
  <si>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</si>
  <si>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</si>
  <si>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</si>
  <si>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</si>
  <si>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</si>
  <si>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</si>
  <si>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</si>
  <si>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</si>
  <si>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</si>
  <si>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</si>
  <si>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</si>
  <si>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</si>
  <si>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</si>
  <si>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</si>
  <si>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</si>
  <si>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</si>
  <si>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</si>
  <si>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</si>
  <si>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</si>
  <si>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</si>
  <si>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</si>
  <si>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</si>
  <si>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</si>
  <si>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</si>
  <si>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</si>
  <si>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</si>
  <si>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</si>
  <si>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</si>
  <si>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</si>
  <si>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</si>
  <si>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</si>
  <si>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</si>
  <si>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</si>
  <si>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</si>
  <si>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</si>
  <si>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</si>
  <si>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</si>
  <si>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</si>
  <si>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</si>
  <si>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</si>
  <si>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</si>
  <si>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</si>
  <si>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</si>
  <si>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</si>
  <si>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</si>
  <si>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</si>
  <si>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</si>
  <si>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</si>
  <si>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</si>
  <si>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</si>
  <si>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</si>
  <si>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</si>
  <si>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</si>
  <si>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</si>
  <si>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</si>
  <si>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</si>
  <si>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</si>
  <si>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</si>
  <si>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</si>
  <si>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</si>
  <si>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</si>
  <si>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</si>
  <si>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</si>
  <si>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</si>
  <si>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</si>
  <si>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</si>
  <si>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</si>
  <si>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</si>
  <si>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</si>
  <si>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</si>
  <si>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</si>
  <si>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</si>
  <si>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</si>
  <si>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</si>
  <si>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</si>
  <si>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</si>
  <si>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</si>
  <si>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</si>
  <si>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</si>
  <si>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</si>
  <si>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</si>
  <si>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</si>
  <si>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</si>
  <si>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</si>
  <si>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</si>
  <si>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</si>
  <si>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</si>
  <si>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</si>
  <si>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</si>
  <si>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</si>
  <si>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</si>
  <si>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</si>
  <si>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</si>
  <si>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</si>
  <si>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</si>
  <si>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</si>
  <si>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</si>
  <si>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</si>
  <si>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</si>
  <si>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</si>
  <si>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</si>
  <si>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</si>
  <si>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</si>
  <si>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</si>
  <si>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</si>
  <si>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</si>
  <si>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</si>
  <si>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</si>
  <si>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</si>
  <si>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</si>
  <si>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</si>
  <si>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</si>
  <si>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</si>
  <si>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</si>
  <si>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</si>
  <si>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</si>
  <si>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</si>
  <si>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</si>
  <si>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</si>
  <si>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</si>
  <si>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</si>
  <si>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</si>
  <si>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</si>
  <si>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</si>
  <si>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</si>
  <si>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</si>
  <si>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</si>
  <si>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</si>
  <si>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</si>
  <si>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</si>
  <si>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</si>
  <si>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</si>
  <si>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</si>
  <si>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</si>
  <si>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</si>
  <si>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</si>
  <si>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</si>
  <si>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</si>
  <si>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</si>
  <si>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</si>
  <si>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</si>
  <si>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</si>
  <si>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</si>
  <si>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</si>
  <si>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</si>
  <si>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</si>
  <si>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</si>
  <si>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</si>
  <si>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</si>
  <si>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</si>
  <si>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</si>
  <si>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</si>
  <si>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</si>
  <si>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</si>
  <si>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</si>
  <si>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</si>
  <si>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</si>
  <si>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</si>
  <si>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</si>
  <si>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</si>
  <si>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</si>
  <si>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</si>
  <si>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</si>
  <si>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</si>
  <si>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</si>
  <si>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</si>
  <si>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</si>
  <si>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</si>
  <si>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</si>
  <si>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</si>
  <si>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</si>
  <si>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</si>
  <si>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</si>
  <si>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</si>
  <si>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</si>
  <si>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</si>
  <si>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</si>
  <si>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</si>
  <si>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</si>
  <si>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</si>
  <si>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</si>
  <si>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</si>
  <si>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</si>
  <si>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</si>
  <si>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</si>
  <si>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</si>
  <si>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</si>
  <si>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</si>
  <si>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</si>
  <si>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</si>
  <si>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</si>
  <si>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</si>
  <si>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</si>
  <si>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</si>
  <si>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</si>
  <si>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</si>
  <si>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</si>
  <si>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</si>
  <si>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</si>
  <si>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</si>
  <si>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</si>
  <si>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</si>
  <si>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</si>
  <si>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</si>
  <si>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</si>
  <si>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</si>
  <si>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</si>
  <si>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</si>
  <si>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</si>
  <si>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</si>
  <si>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</si>
  <si>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</si>
  <si>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</si>
  <si>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</si>
  <si>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</si>
  <si>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</si>
  <si>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</si>
  <si>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</si>
  <si>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</si>
  <si>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</si>
  <si>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</si>
  <si>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</si>
  <si>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</si>
  <si>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</si>
  <si>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</si>
  <si>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</si>
  <si>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</si>
  <si>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</si>
  <si>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</si>
  <si>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</si>
  <si>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</si>
  <si>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</si>
  <si>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</si>
  <si>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</si>
  <si>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</si>
  <si>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</si>
  <si>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</si>
  <si>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</si>
  <si>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</si>
  <si>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</si>
  <si>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</si>
  <si>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</si>
  <si>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</si>
  <si>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</si>
  <si>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</si>
  <si>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</si>
  <si>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</si>
  <si>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</si>
  <si>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</si>
  <si>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</si>
  <si>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</si>
  <si>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</si>
  <si>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</si>
  <si>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</si>
  <si>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</si>
  <si>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</si>
  <si>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</si>
  <si>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</si>
  <si>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</si>
  <si>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</si>
  <si>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</si>
  <si>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</si>
  <si>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</si>
  <si>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</si>
  <si>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</si>
  <si>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</si>
  <si>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</si>
  <si>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</si>
  <si>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</si>
  <si>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</si>
  <si>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</si>
  <si>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</si>
  <si>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</si>
  <si>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</si>
  <si>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</si>
  <si>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</si>
  <si>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</si>
  <si>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</si>
  <si>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</si>
  <si>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</si>
  <si>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</si>
  <si>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</si>
  <si>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</si>
  <si>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</si>
  <si>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</si>
  <si>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</si>
  <si>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</si>
  <si>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</si>
  <si>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</si>
  <si>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</si>
  <si>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</si>
  <si>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</si>
  <si>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</si>
  <si>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</si>
  <si>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</si>
  <si>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</si>
  <si>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</si>
  <si>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</si>
  <si>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</si>
  <si>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</si>
  <si>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</si>
  <si>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</si>
  <si>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</si>
  <si>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</si>
  <si>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</si>
  <si>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</si>
  <si>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</si>
  <si>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</si>
  <si>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</si>
  <si>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</si>
  <si>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</si>
  <si>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</si>
  <si>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</si>
  <si>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</si>
  <si>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</si>
  <si>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</si>
  <si>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</si>
  <si>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</si>
  <si>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</si>
  <si>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</si>
  <si>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</si>
  <si>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</si>
  <si>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</si>
  <si>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</si>
  <si>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</si>
  <si>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</si>
  <si>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</si>
  <si>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</si>
  <si>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</si>
  <si>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</si>
  <si>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</si>
  <si>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</si>
  <si>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</si>
  <si>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</si>
  <si>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</si>
  <si>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</si>
  <si>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</si>
  <si>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</si>
  <si>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</si>
  <si>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</si>
  <si>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</si>
  <si>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</si>
  <si>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</si>
  <si>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</si>
  <si>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</si>
  <si>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</si>
  <si>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</si>
  <si>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</si>
  <si>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</si>
  <si>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</si>
  <si>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</si>
  <si>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</si>
  <si>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</si>
  <si>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</si>
  <si>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</si>
  <si>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</si>
  <si>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</si>
  <si>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</si>
  <si>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</si>
  <si>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</si>
  <si>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</si>
  <si>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</si>
  <si>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</si>
  <si>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</si>
  <si>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</si>
  <si>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</si>
  <si>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</si>
  <si>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</si>
  <si>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</si>
  <si>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</si>
  <si>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</si>
  <si>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</si>
  <si>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</si>
  <si>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</si>
  <si>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</si>
  <si>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</si>
  <si>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</si>
  <si>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</si>
  <si>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</si>
  <si>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</si>
  <si>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</si>
  <si>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</si>
  <si>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</si>
  <si>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</si>
  <si>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</si>
  <si>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</si>
  <si>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</si>
  <si>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</si>
  <si>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</si>
  <si>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</si>
  <si>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</si>
  <si>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</si>
  <si>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</si>
  <si>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</si>
  <si>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</si>
  <si>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</si>
  <si>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</si>
  <si>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</si>
  <si>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</si>
  <si>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</si>
  <si>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</si>
  <si>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</si>
  <si>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</si>
  <si>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</si>
  <si>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</si>
  <si>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</si>
  <si>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</si>
  <si>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</si>
  <si>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</si>
  <si>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</si>
  <si>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</si>
  <si>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</si>
  <si>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</si>
  <si>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</si>
  <si>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</si>
  <si>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</si>
  <si>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</si>
  <si>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</si>
  <si>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</si>
  <si>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</si>
  <si>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</si>
  <si>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</si>
  <si>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</si>
  <si>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</si>
  <si>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</si>
  <si>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</si>
  <si>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</si>
  <si>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</si>
  <si>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</si>
  <si>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</si>
  <si>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</si>
  <si>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</si>
  <si>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</si>
  <si>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</si>
  <si>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</si>
  <si>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</si>
  <si>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</si>
  <si>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</si>
  <si>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</si>
  <si>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</si>
  <si>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</si>
  <si>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</si>
  <si>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</si>
  <si>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</si>
  <si>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</si>
  <si>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</si>
  <si>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</si>
  <si>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</si>
  <si>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</si>
  <si>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</si>
  <si>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</si>
  <si>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</si>
  <si>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</si>
  <si>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</si>
  <si>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</si>
  <si>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</si>
  <si>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</si>
  <si>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</si>
  <si>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</si>
  <si>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</si>
  <si>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</si>
  <si>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</si>
  <si>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</si>
  <si>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</si>
  <si>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</si>
  <si>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</si>
  <si>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</si>
  <si>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</si>
  <si>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</si>
  <si>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</si>
  <si>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</si>
  <si>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</si>
  <si>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</si>
  <si>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</si>
  <si>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</si>
  <si>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</si>
  <si>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</si>
  <si>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</si>
  <si>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</si>
  <si>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</si>
  <si>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</si>
  <si>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</si>
  <si>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</si>
  <si>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</si>
  <si>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</si>
  <si>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</si>
  <si>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</si>
  <si>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</si>
  <si>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</si>
  <si>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</si>
  <si>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</si>
  <si>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</si>
  <si>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</si>
  <si>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</si>
  <si>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</si>
  <si>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</si>
  <si>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</si>
  <si>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</si>
  <si>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</si>
  <si>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</si>
  <si>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</si>
  <si>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</si>
  <si>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</si>
  <si>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</si>
  <si>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</si>
  <si>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</si>
  <si>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</si>
  <si>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</si>
  <si>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</si>
  <si>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</si>
  <si>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</si>
  <si>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</si>
  <si>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</si>
  <si>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</si>
  <si>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</si>
  <si>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</si>
  <si>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</si>
  <si>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</si>
  <si>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</si>
  <si>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</si>
  <si>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</si>
  <si>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</si>
  <si>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</si>
  <si>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</si>
  <si>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</si>
  <si>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</si>
  <si>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</si>
  <si>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</si>
  <si>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</si>
  <si>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</si>
  <si>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</si>
  <si>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</si>
  <si>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</si>
  <si>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</si>
  <si>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</si>
  <si>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</si>
  <si>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</si>
  <si>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</si>
  <si>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</si>
  <si>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</si>
  <si>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</si>
  <si>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</si>
  <si>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</si>
  <si>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</si>
  <si>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</si>
  <si>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</si>
  <si>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</si>
  <si>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</si>
  <si>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</si>
  <si>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</si>
  <si>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</si>
  <si>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</si>
  <si>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</si>
  <si>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</si>
  <si>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</si>
  <si>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</si>
  <si>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</si>
  <si>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</si>
  <si>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</si>
  <si>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</si>
  <si>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</si>
  <si>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</si>
  <si>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</si>
  <si>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</si>
  <si>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</si>
  <si>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</si>
  <si>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</si>
  <si>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</si>
  <si>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</si>
  <si>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</si>
  <si>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</si>
  <si>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</si>
  <si>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</si>
  <si>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</si>
  <si>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</si>
  <si>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</si>
  <si>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</si>
  <si>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</si>
  <si>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</si>
  <si>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</si>
  <si>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</si>
  <si>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</si>
  <si>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</si>
  <si>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</si>
  <si>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</si>
  <si>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</si>
  <si>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</si>
  <si>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</si>
  <si>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</si>
  <si>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</si>
  <si>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</si>
  <si>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</si>
  <si>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</si>
  <si>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</si>
  <si>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</si>
  <si>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</si>
  <si>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</si>
  <si>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</si>
  <si>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</si>
  <si>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</si>
  <si>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</si>
  <si>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</si>
  <si>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</si>
  <si>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</si>
  <si>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</si>
  <si>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</si>
  <si>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</si>
  <si>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</si>
  <si>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</si>
  <si>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</si>
  <si>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</si>
  <si>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</si>
  <si>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</si>
  <si>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</si>
  <si>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</si>
  <si>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</si>
  <si>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</si>
  <si>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</si>
  <si>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</si>
  <si>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</si>
  <si>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</si>
  <si>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</si>
  <si>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</si>
  <si>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</si>
  <si>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</si>
  <si>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</si>
  <si>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</si>
  <si>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</si>
  <si>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</si>
  <si>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</si>
  <si>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</si>
  <si>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</si>
  <si>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</si>
  <si>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</si>
  <si>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</si>
  <si>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</si>
  <si>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</si>
  <si>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</si>
  <si>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</si>
  <si>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</si>
  <si>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</si>
  <si>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</si>
  <si>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</si>
  <si>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</si>
  <si>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</si>
  <si>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</si>
  <si>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</si>
  <si>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</si>
  <si>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</si>
  <si>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</si>
  <si>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</si>
  <si>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</si>
  <si>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</si>
  <si>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</si>
  <si>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</si>
  <si>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</si>
  <si>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</si>
  <si>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</si>
  <si>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</si>
  <si>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</si>
  <si>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</si>
  <si>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</si>
  <si>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</si>
  <si>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</si>
  <si>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</si>
  <si>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</si>
  <si>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</si>
  <si>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</si>
  <si>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</si>
  <si>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</si>
  <si>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</si>
  <si>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</si>
  <si>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</si>
  <si>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</si>
  <si>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</si>
  <si>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</si>
  <si>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</si>
  <si>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</si>
  <si>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</si>
  <si>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</si>
  <si>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</si>
  <si>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</si>
  <si>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</si>
  <si>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</si>
  <si>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</si>
  <si>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</si>
  <si>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</si>
  <si>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</si>
  <si>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</si>
  <si>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</si>
  <si>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</si>
  <si>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</si>
  <si>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</si>
  <si>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</si>
  <si>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</si>
  <si>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</si>
  <si>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</si>
  <si>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</si>
  <si>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</si>
  <si>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</si>
  <si>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</si>
  <si>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</si>
  <si>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</si>
  <si>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</si>
  <si>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</si>
  <si>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</si>
  <si>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</si>
  <si>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</si>
  <si>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</si>
  <si>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</si>
  <si>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</si>
  <si>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</si>
  <si>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</si>
  <si>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</si>
  <si>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</si>
  <si>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</si>
  <si>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</si>
  <si>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</si>
  <si>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</si>
  <si>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</si>
  <si>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</si>
  <si>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</si>
  <si>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</si>
  <si>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</si>
  <si>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</si>
  <si>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</si>
  <si>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</si>
  <si>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</si>
  <si>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</si>
  <si>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</si>
  <si>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</si>
  <si>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</si>
  <si>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</si>
  <si>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</si>
  <si>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</si>
  <si>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</si>
  <si>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</si>
  <si>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</si>
  <si>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</si>
  <si>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</si>
  <si>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</si>
  <si>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</si>
  <si>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</si>
  <si>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</si>
  <si>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</si>
  <si>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</si>
  <si>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</si>
  <si>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</si>
  <si>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</si>
  <si>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</si>
  <si>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</si>
  <si>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</si>
  <si>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</si>
  <si>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</si>
  <si>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</si>
  <si>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</si>
  <si>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</si>
  <si>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</si>
  <si>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</si>
  <si>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</si>
  <si>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</si>
  <si>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</si>
  <si>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</si>
  <si>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</si>
  <si>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</si>
  <si>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</si>
  <si>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</si>
  <si>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</si>
  <si>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</si>
  <si>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</si>
  <si>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</si>
  <si>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</si>
  <si>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</si>
  <si>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</si>
  <si>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</si>
  <si>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</si>
  <si>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</si>
  <si>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ZRINSKIH NUŠTAR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</si>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</sst>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2320930.4000000004</v>
      </c>
      <c r="D2" s="7">
        <f>'PR-RAS'!E6</f>
        <v>2385584.5899999994</v>
      </c>
      <c r="E2" s="7">
        <v>0</v>
      </c>
      <c r="F2" s="7">
        <v>0</v>
      </c>
      <c r="G2" s="8">
        <f t="shared" ref="G2:G274" si="0">(B2/1000)*(C2*1+D2*2)</f>
        <v>7092.0995799999992</v>
      </c>
      <c r="H2" s="8">
        <f t="shared" ref="H2:H274" si="1">ABS(C2-ROUND(C2,0))+ABS(D2-ROUND(D2,0))</f>
        <v>0.81000000098720193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2174111.0499999998</v>
      </c>
      <c r="D45" s="2">
        <f>'PR-RAS'!E49</f>
        <v>2147981.8499999996</v>
      </c>
      <c r="E45" s="2">
        <v>0</v>
      </c>
      <c r="F45" s="2">
        <v>0</v>
      </c>
      <c r="G45" s="3">
        <f t="shared" si="0"/>
        <v>284683.28899999993</v>
      </c>
      <c r="H45" s="3">
        <f t="shared" si="1"/>
        <v>0.20000000018626451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1984425.38</v>
      </c>
      <c r="D64" s="2">
        <f>'PR-RAS'!E68</f>
        <v>2123833.9499999997</v>
      </c>
      <c r="E64" s="2">
        <v>0</v>
      </c>
      <c r="F64" s="2">
        <v>0</v>
      </c>
      <c r="G64" s="3">
        <f t="shared" si="0"/>
        <v>392621.87663999997</v>
      </c>
      <c r="H64" s="3">
        <f t="shared" si="1"/>
        <v>0.43000000016763806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1978677.46</v>
      </c>
      <c r="D65" s="2">
        <f>'PR-RAS'!E69</f>
        <v>2116344.5099999998</v>
      </c>
      <c r="E65" s="2">
        <v>0</v>
      </c>
      <c r="F65" s="2">
        <v>0</v>
      </c>
      <c r="G65" s="3">
        <f t="shared" si="0"/>
        <v>397527.45471999998</v>
      </c>
      <c r="H65" s="3">
        <f t="shared" si="1"/>
        <v>0.95000000018626451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5747.92</v>
      </c>
      <c r="D66" s="2">
        <f>'PR-RAS'!E70</f>
        <v>7489.44</v>
      </c>
      <c r="E66" s="2">
        <v>0</v>
      </c>
      <c r="F66" s="2">
        <v>0</v>
      </c>
      <c r="G66" s="3">
        <f t="shared" si="0"/>
        <v>1347.242</v>
      </c>
      <c r="H66" s="3">
        <f t="shared" si="1"/>
        <v>0.51999999999952706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189592.77</v>
      </c>
      <c r="D70" s="2">
        <f>'PR-RAS'!E74</f>
        <v>24055</v>
      </c>
      <c r="E70" s="2">
        <v>0</v>
      </c>
      <c r="F70" s="2">
        <v>0</v>
      </c>
      <c r="G70" s="3">
        <f t="shared" si="0"/>
        <v>16401.491130000002</v>
      </c>
      <c r="H70" s="3">
        <f t="shared" si="1"/>
        <v>0.23000000001047738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189592.77</v>
      </c>
      <c r="D71" s="2">
        <f>'PR-RAS'!E75</f>
        <v>24055</v>
      </c>
      <c r="E71" s="2">
        <v>0</v>
      </c>
      <c r="F71" s="2">
        <v>0</v>
      </c>
      <c r="G71" s="3">
        <f t="shared" si="0"/>
        <v>16639.193900000002</v>
      </c>
      <c r="H71" s="3">
        <f t="shared" si="1"/>
        <v>0.23000000001047738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92.9</v>
      </c>
      <c r="D73" s="2">
        <f>'PR-RAS'!E77</f>
        <v>92.9</v>
      </c>
      <c r="E73" s="2">
        <v>0</v>
      </c>
      <c r="F73" s="2">
        <v>0</v>
      </c>
      <c r="G73" s="3">
        <f t="shared" si="0"/>
        <v>20.066400000000002</v>
      </c>
      <c r="H73" s="3">
        <f t="shared" si="1"/>
        <v>0.19999999999998863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92.9</v>
      </c>
      <c r="D74" s="2">
        <f>'PR-RAS'!E78</f>
        <v>92.9</v>
      </c>
      <c r="E74" s="2">
        <v>0</v>
      </c>
      <c r="F74" s="2">
        <v>0</v>
      </c>
      <c r="G74" s="3">
        <f t="shared" si="0"/>
        <v>20.345100000000002</v>
      </c>
      <c r="H74" s="3">
        <f t="shared" si="1"/>
        <v>0.19999999999998863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74.930000000000007</v>
      </c>
      <c r="D78" s="2">
        <f>'PR-RAS'!E82</f>
        <v>0.04</v>
      </c>
      <c r="E78" s="2">
        <v>0</v>
      </c>
      <c r="F78" s="2">
        <v>0</v>
      </c>
      <c r="G78" s="3">
        <f t="shared" si="0"/>
        <v>5.7757700000000005</v>
      </c>
      <c r="H78" s="3">
        <f t="shared" si="1"/>
        <v>0.10999999999999319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74.930000000000007</v>
      </c>
      <c r="D79" s="2">
        <f>'PR-RAS'!E83</f>
        <v>0.04</v>
      </c>
      <c r="E79" s="2">
        <v>0</v>
      </c>
      <c r="F79" s="2">
        <v>0</v>
      </c>
      <c r="G79" s="3">
        <f t="shared" si="0"/>
        <v>5.8507800000000003</v>
      </c>
      <c r="H79" s="3">
        <f t="shared" si="1"/>
        <v>0.10999999999999319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74.930000000000007</v>
      </c>
      <c r="D81" s="2">
        <f>'PR-RAS'!E85</f>
        <v>0.04</v>
      </c>
      <c r="E81" s="2">
        <v>0</v>
      </c>
      <c r="F81" s="2">
        <v>0</v>
      </c>
      <c r="G81" s="3">
        <f t="shared" si="0"/>
        <v>6.0008000000000008</v>
      </c>
      <c r="H81" s="3">
        <f t="shared" si="1"/>
        <v>0.10999999999999319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156.38999999999999</v>
      </c>
      <c r="D102" s="2">
        <f>'PR-RAS'!E106</f>
        <v>0</v>
      </c>
      <c r="E102" s="2">
        <v>0</v>
      </c>
      <c r="F102" s="2">
        <v>0</v>
      </c>
      <c r="G102" s="3">
        <f t="shared" si="0"/>
        <v>15.795389999999999</v>
      </c>
      <c r="H102" s="3">
        <f t="shared" si="1"/>
        <v>0.38999999999998636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156.38999999999999</v>
      </c>
      <c r="D108" s="2">
        <f>'PR-RAS'!E112</f>
        <v>0</v>
      </c>
      <c r="E108" s="2">
        <v>0</v>
      </c>
      <c r="F108" s="2">
        <v>0</v>
      </c>
      <c r="G108" s="3">
        <f t="shared" si="0"/>
        <v>16.733729999999998</v>
      </c>
      <c r="H108" s="3">
        <f t="shared" si="1"/>
        <v>0.38999999999998636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156.38999999999999</v>
      </c>
      <c r="D113" s="2">
        <f>'PR-RAS'!E117</f>
        <v>0</v>
      </c>
      <c r="E113" s="2">
        <v>0</v>
      </c>
      <c r="F113" s="2">
        <v>0</v>
      </c>
      <c r="G113" s="3">
        <f t="shared" si="0"/>
        <v>17.51568</v>
      </c>
      <c r="H113" s="3">
        <f t="shared" si="1"/>
        <v>0.38999999999998636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2603.31</v>
      </c>
      <c r="D121" s="2">
        <f>'PR-RAS'!E125</f>
        <v>3819.94</v>
      </c>
      <c r="E121" s="2">
        <v>0</v>
      </c>
      <c r="F121" s="2">
        <v>0</v>
      </c>
      <c r="G121" s="3">
        <f t="shared" si="0"/>
        <v>1229.1828</v>
      </c>
      <c r="H121" s="3">
        <f t="shared" si="1"/>
        <v>0.36999999999989086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1963.31</v>
      </c>
      <c r="D122" s="2">
        <f>'PR-RAS'!E126</f>
        <v>2049.94</v>
      </c>
      <c r="E122" s="2">
        <v>0</v>
      </c>
      <c r="F122" s="2">
        <v>0</v>
      </c>
      <c r="G122" s="3">
        <f t="shared" si="0"/>
        <v>733.64598999999998</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46.94</v>
      </c>
      <c r="E123" s="2">
        <v>0</v>
      </c>
      <c r="F123" s="2">
        <v>0</v>
      </c>
      <c r="G123" s="3">
        <f t="shared" si="0"/>
        <v>11.45336</v>
      </c>
      <c r="H123" s="3">
        <f t="shared" si="1"/>
        <v>6.0000000000002274E-2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1963.31</v>
      </c>
      <c r="D124" s="2">
        <f>'PR-RAS'!E128</f>
        <v>2003</v>
      </c>
      <c r="E124" s="2">
        <v>0</v>
      </c>
      <c r="F124" s="2">
        <v>0</v>
      </c>
      <c r="G124" s="3">
        <f t="shared" si="0"/>
        <v>734.22512999999992</v>
      </c>
      <c r="H124" s="3">
        <f t="shared" si="1"/>
        <v>0.30999999999994543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640</v>
      </c>
      <c r="D125" s="2">
        <f>'PR-RAS'!E129</f>
        <v>1770</v>
      </c>
      <c r="E125" s="2">
        <v>0</v>
      </c>
      <c r="F125" s="2">
        <v>0</v>
      </c>
      <c r="G125" s="3">
        <f t="shared" si="0"/>
        <v>518.32000000000005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640</v>
      </c>
      <c r="D126" s="2">
        <f>'PR-RAS'!E130</f>
        <v>1770</v>
      </c>
      <c r="E126" s="2">
        <v>0</v>
      </c>
      <c r="F126" s="2">
        <v>0</v>
      </c>
      <c r="G126" s="3">
        <f t="shared" si="0"/>
        <v>522.5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143984.72</v>
      </c>
      <c r="D130" s="2">
        <f>'PR-RAS'!E134</f>
        <v>233782.75999999998</v>
      </c>
      <c r="E130" s="2">
        <v>0</v>
      </c>
      <c r="F130" s="2">
        <v>0</v>
      </c>
      <c r="G130" s="3">
        <f t="shared" si="0"/>
        <v>78889.980960000001</v>
      </c>
      <c r="H130" s="3">
        <f t="shared" si="1"/>
        <v>0.52000000001862645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143984.72</v>
      </c>
      <c r="D131" s="2">
        <f>'PR-RAS'!E135</f>
        <v>233782.75999999998</v>
      </c>
      <c r="E131" s="2">
        <v>0</v>
      </c>
      <c r="F131" s="2">
        <v>0</v>
      </c>
      <c r="G131" s="3">
        <f t="shared" si="0"/>
        <v>79501.531199999998</v>
      </c>
      <c r="H131" s="3">
        <f t="shared" si="1"/>
        <v>0.52000000001862645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140989.46</v>
      </c>
      <c r="D132" s="2">
        <f>'PR-RAS'!E136</f>
        <v>208711.52</v>
      </c>
      <c r="E132" s="2">
        <v>0</v>
      </c>
      <c r="F132" s="2">
        <v>0</v>
      </c>
      <c r="G132" s="3">
        <f t="shared" si="0"/>
        <v>73152.037500000006</v>
      </c>
      <c r="H132" s="3">
        <f t="shared" si="1"/>
        <v>0.94000000000232831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2995.26</v>
      </c>
      <c r="D133" s="2">
        <f>'PR-RAS'!E137</f>
        <v>25071.24</v>
      </c>
      <c r="E133" s="2">
        <v>0</v>
      </c>
      <c r="F133" s="2">
        <v>0</v>
      </c>
      <c r="G133" s="3">
        <f t="shared" si="0"/>
        <v>7014.1816800000006</v>
      </c>
      <c r="H133" s="3">
        <f t="shared" si="1"/>
        <v>0.50000000000181899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2283037.0499999993</v>
      </c>
      <c r="D148" s="2">
        <f>'PR-RAS'!E152</f>
        <v>2530203.9500000002</v>
      </c>
      <c r="E148" s="2">
        <v>0</v>
      </c>
      <c r="F148" s="2">
        <v>0</v>
      </c>
      <c r="G148" s="3">
        <f t="shared" si="0"/>
        <v>1079486.4076499997</v>
      </c>
      <c r="H148" s="3">
        <f t="shared" si="1"/>
        <v>9.9999999161809683E-2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1851189.5999999999</v>
      </c>
      <c r="D149" s="2">
        <f>'PR-RAS'!E153</f>
        <v>2178675.52</v>
      </c>
      <c r="E149" s="2">
        <v>0</v>
      </c>
      <c r="F149" s="2">
        <v>0</v>
      </c>
      <c r="G149" s="3">
        <f t="shared" si="0"/>
        <v>918864.01471999986</v>
      </c>
      <c r="H149" s="3">
        <f t="shared" si="1"/>
        <v>0.88000000012107193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1529215.14</v>
      </c>
      <c r="D150" s="2">
        <f>'PR-RAS'!E154</f>
        <v>1808494.1</v>
      </c>
      <c r="E150" s="2">
        <v>0</v>
      </c>
      <c r="F150" s="2">
        <v>0</v>
      </c>
      <c r="G150" s="3">
        <f t="shared" si="0"/>
        <v>766784.29765999992</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1469438.52</v>
      </c>
      <c r="D151" s="2">
        <f>'PR-RAS'!E155</f>
        <v>1747161.53</v>
      </c>
      <c r="E151" s="2">
        <v>0</v>
      </c>
      <c r="F151" s="2">
        <v>0</v>
      </c>
      <c r="G151" s="3">
        <f t="shared" si="0"/>
        <v>744564.23699999996</v>
      </c>
      <c r="H151" s="3">
        <f t="shared" si="1"/>
        <v>0.94999999995343387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38522.92</v>
      </c>
      <c r="D153" s="2">
        <f>'PR-RAS'!E157</f>
        <v>46631.11</v>
      </c>
      <c r="E153" s="2">
        <v>0</v>
      </c>
      <c r="F153" s="2">
        <v>0</v>
      </c>
      <c r="G153" s="3">
        <f t="shared" si="0"/>
        <v>20031.341280000001</v>
      </c>
      <c r="H153" s="3">
        <f t="shared" si="1"/>
        <v>0.19000000000232831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21253.7</v>
      </c>
      <c r="D154" s="2">
        <f>'PR-RAS'!E158</f>
        <v>14701.46</v>
      </c>
      <c r="E154" s="2">
        <v>0</v>
      </c>
      <c r="F154" s="2">
        <v>0</v>
      </c>
      <c r="G154" s="3">
        <f t="shared" si="0"/>
        <v>7750.4628599999987</v>
      </c>
      <c r="H154" s="3">
        <f t="shared" si="1"/>
        <v>0.75999999999839929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69654.03</v>
      </c>
      <c r="D155" s="2">
        <f>'PR-RAS'!E159</f>
        <v>71779.8</v>
      </c>
      <c r="E155" s="2">
        <v>0</v>
      </c>
      <c r="F155" s="2">
        <v>0</v>
      </c>
      <c r="G155" s="3">
        <f t="shared" si="0"/>
        <v>32834.899019999997</v>
      </c>
      <c r="H155" s="3">
        <f t="shared" si="1"/>
        <v>0.22999999999592546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252320.43</v>
      </c>
      <c r="D156" s="2">
        <f>'PR-RAS'!E160</f>
        <v>298401.62</v>
      </c>
      <c r="E156" s="2">
        <v>0</v>
      </c>
      <c r="F156" s="2">
        <v>0</v>
      </c>
      <c r="G156" s="3">
        <f t="shared" si="0"/>
        <v>131614.16884999999</v>
      </c>
      <c r="H156" s="3">
        <f t="shared" si="1"/>
        <v>0.80999999999767169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252320.43</v>
      </c>
      <c r="D158" s="2">
        <f>'PR-RAS'!E162</f>
        <v>298401.62</v>
      </c>
      <c r="E158" s="2">
        <v>0</v>
      </c>
      <c r="F158" s="2">
        <v>0</v>
      </c>
      <c r="G158" s="3">
        <f t="shared" si="0"/>
        <v>133312.41618999999</v>
      </c>
      <c r="H158" s="3">
        <f t="shared" si="1"/>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296337.01</v>
      </c>
      <c r="D160" s="2">
        <f>'PR-RAS'!E164</f>
        <v>331566.50000000006</v>
      </c>
      <c r="E160" s="2">
        <v>0</v>
      </c>
      <c r="F160" s="2">
        <v>0</v>
      </c>
      <c r="G160" s="3">
        <f t="shared" si="0"/>
        <v>152555.73159000001</v>
      </c>
      <c r="H160" s="3">
        <f t="shared" si="1"/>
        <v>0.50999999995110556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50553.79</v>
      </c>
      <c r="D161" s="2">
        <f>'PR-RAS'!E165</f>
        <v>67000.72</v>
      </c>
      <c r="E161" s="2">
        <v>0</v>
      </c>
      <c r="F161" s="2">
        <v>0</v>
      </c>
      <c r="G161" s="3">
        <f t="shared" si="0"/>
        <v>29528.836800000001</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3164.52</v>
      </c>
      <c r="D162" s="2">
        <f>'PR-RAS'!E166</f>
        <v>2788.32</v>
      </c>
      <c r="E162" s="2">
        <v>0</v>
      </c>
      <c r="F162" s="2">
        <v>0</v>
      </c>
      <c r="G162" s="3">
        <f t="shared" si="0"/>
        <v>1407.3267599999999</v>
      </c>
      <c r="H162" s="3">
        <f t="shared" si="1"/>
        <v>0.8000000000001819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40190.29</v>
      </c>
      <c r="D163" s="2">
        <f>'PR-RAS'!E167</f>
        <v>41637.4</v>
      </c>
      <c r="E163" s="2">
        <v>0</v>
      </c>
      <c r="F163" s="2">
        <v>0</v>
      </c>
      <c r="G163" s="3">
        <f t="shared" si="0"/>
        <v>20001.344580000001</v>
      </c>
      <c r="H163" s="3">
        <f t="shared" si="1"/>
        <v>0.69000000000232831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6967.61</v>
      </c>
      <c r="D164" s="2">
        <f>'PR-RAS'!E168</f>
        <v>22575</v>
      </c>
      <c r="E164" s="2">
        <v>0</v>
      </c>
      <c r="F164" s="2">
        <v>0</v>
      </c>
      <c r="G164" s="3">
        <f t="shared" si="0"/>
        <v>8495.1704300000001</v>
      </c>
      <c r="H164" s="3">
        <f t="shared" si="1"/>
        <v>0.39000000000032742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231.37</v>
      </c>
      <c r="D165" s="2">
        <f>'PR-RAS'!E169</f>
        <v>0</v>
      </c>
      <c r="E165" s="2">
        <v>0</v>
      </c>
      <c r="F165" s="2">
        <v>0</v>
      </c>
      <c r="G165" s="3">
        <f t="shared" si="0"/>
        <v>37.944680000000005</v>
      </c>
      <c r="H165" s="3">
        <f t="shared" si="1"/>
        <v>0.37000000000000455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133720.82</v>
      </c>
      <c r="D166" s="2">
        <f>'PR-RAS'!E170</f>
        <v>127584.05</v>
      </c>
      <c r="E166" s="2">
        <v>0</v>
      </c>
      <c r="F166" s="2">
        <v>0</v>
      </c>
      <c r="G166" s="3">
        <f t="shared" si="0"/>
        <v>64166.671800000011</v>
      </c>
      <c r="H166" s="3">
        <f t="shared" si="1"/>
        <v>0.22999999999592546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26061.99</v>
      </c>
      <c r="D167" s="2">
        <f>'PR-RAS'!E171</f>
        <v>17423.400000000001</v>
      </c>
      <c r="E167" s="2">
        <v>0</v>
      </c>
      <c r="F167" s="2">
        <v>0</v>
      </c>
      <c r="G167" s="3">
        <f t="shared" si="0"/>
        <v>10110.859140000002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81225.03</v>
      </c>
      <c r="D168" s="2">
        <f>'PR-RAS'!E172</f>
        <v>79749.73</v>
      </c>
      <c r="E168" s="2">
        <v>0</v>
      </c>
      <c r="F168" s="2">
        <v>0</v>
      </c>
      <c r="G168" s="3">
        <f t="shared" si="0"/>
        <v>40200.989829999999</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18860.560000000001</v>
      </c>
      <c r="D169" s="2">
        <f>'PR-RAS'!E173</f>
        <v>27465.57</v>
      </c>
      <c r="E169" s="2">
        <v>0</v>
      </c>
      <c r="F169" s="2">
        <v>0</v>
      </c>
      <c r="G169" s="3">
        <f t="shared" si="0"/>
        <v>12397.0056</v>
      </c>
      <c r="H169" s="3">
        <f t="shared" si="1"/>
        <v>0.86999999999898137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2053.1</v>
      </c>
      <c r="D170" s="2">
        <f>'PR-RAS'!E174</f>
        <v>590.70000000000005</v>
      </c>
      <c r="E170" s="2">
        <v>0</v>
      </c>
      <c r="F170" s="2">
        <v>0</v>
      </c>
      <c r="G170" s="3">
        <f t="shared" si="0"/>
        <v>546.63049999999998</v>
      </c>
      <c r="H170" s="3">
        <f t="shared" si="1"/>
        <v>0.39999999999986358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5233.8599999999997</v>
      </c>
      <c r="D171" s="2">
        <f>'PR-RAS'!E175</f>
        <v>2256.4499999999998</v>
      </c>
      <c r="E171" s="2">
        <v>0</v>
      </c>
      <c r="F171" s="2">
        <v>0</v>
      </c>
      <c r="G171" s="3">
        <f t="shared" si="0"/>
        <v>1656.9491999999998</v>
      </c>
      <c r="H171" s="3">
        <f t="shared" si="1"/>
        <v>0.59000000000014552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286.27999999999997</v>
      </c>
      <c r="D173" s="2">
        <f>'PR-RAS'!E177</f>
        <v>98.2</v>
      </c>
      <c r="E173" s="2">
        <v>0</v>
      </c>
      <c r="F173" s="2">
        <v>0</v>
      </c>
      <c r="G173" s="3">
        <f t="shared" si="0"/>
        <v>83.020959999999988</v>
      </c>
      <c r="H173" s="3">
        <f t="shared" si="1"/>
        <v>0.47999999999997556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100575.45</v>
      </c>
      <c r="D174" s="2">
        <f>'PR-RAS'!E178</f>
        <v>112680.38999999998</v>
      </c>
      <c r="E174" s="2">
        <v>0</v>
      </c>
      <c r="F174" s="2">
        <v>0</v>
      </c>
      <c r="G174" s="3">
        <f t="shared" si="0"/>
        <v>56386.967789999995</v>
      </c>
      <c r="H174" s="3">
        <f t="shared" si="1"/>
        <v>0.83999999998195563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54707.519999999997</v>
      </c>
      <c r="D175" s="2">
        <f>'PR-RAS'!E179</f>
        <v>67733.61</v>
      </c>
      <c r="E175" s="2">
        <v>0</v>
      </c>
      <c r="F175" s="2">
        <v>0</v>
      </c>
      <c r="G175" s="3">
        <f t="shared" si="0"/>
        <v>33090.404759999998</v>
      </c>
      <c r="H175" s="3">
        <f t="shared" si="1"/>
        <v>0.87000000000261934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13523.08</v>
      </c>
      <c r="D176" s="2">
        <f>'PR-RAS'!E180</f>
        <v>25889.29</v>
      </c>
      <c r="E176" s="2">
        <v>0</v>
      </c>
      <c r="F176" s="2">
        <v>0</v>
      </c>
      <c r="G176" s="3">
        <f t="shared" si="0"/>
        <v>11427.790499999999</v>
      </c>
      <c r="H176" s="3">
        <f t="shared" si="1"/>
        <v>0.37000000000080036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2325.66</v>
      </c>
      <c r="D177" s="2">
        <f>'PR-RAS'!E181</f>
        <v>446</v>
      </c>
      <c r="E177" s="2">
        <v>0</v>
      </c>
      <c r="F177" s="2">
        <v>0</v>
      </c>
      <c r="G177" s="3">
        <f t="shared" si="0"/>
        <v>566.30815999999993</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6468.85</v>
      </c>
      <c r="D178" s="2">
        <f>'PR-RAS'!E182</f>
        <v>7049.62</v>
      </c>
      <c r="E178" s="2">
        <v>0</v>
      </c>
      <c r="F178" s="2">
        <v>0</v>
      </c>
      <c r="G178" s="3">
        <f t="shared" si="0"/>
        <v>3640.5519299999996</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119.6</v>
      </c>
      <c r="D179" s="2">
        <f>'PR-RAS'!E183</f>
        <v>426.11</v>
      </c>
      <c r="E179" s="2">
        <v>0</v>
      </c>
      <c r="F179" s="2">
        <v>0</v>
      </c>
      <c r="G179" s="3">
        <f t="shared" si="0"/>
        <v>172.98396</v>
      </c>
      <c r="H179" s="3">
        <f t="shared" si="1"/>
        <v>0.51000000000001933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4592.3</v>
      </c>
      <c r="D180" s="2">
        <f>'PR-RAS'!E184</f>
        <v>3888.7</v>
      </c>
      <c r="E180" s="2">
        <v>0</v>
      </c>
      <c r="F180" s="2">
        <v>0</v>
      </c>
      <c r="G180" s="3">
        <f t="shared" si="0"/>
        <v>2214.1763000000001</v>
      </c>
      <c r="H180" s="3">
        <f t="shared" si="1"/>
        <v>0.6000000000003638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12769.76</v>
      </c>
      <c r="D181" s="2">
        <f>'PR-RAS'!E185</f>
        <v>988.7</v>
      </c>
      <c r="E181" s="2">
        <v>0</v>
      </c>
      <c r="F181" s="2">
        <v>0</v>
      </c>
      <c r="G181" s="3">
        <f t="shared" si="0"/>
        <v>2654.4888000000001</v>
      </c>
      <c r="H181" s="3">
        <f t="shared" si="1"/>
        <v>0.53999999999973625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4203.7</v>
      </c>
      <c r="D182" s="2">
        <f>'PR-RAS'!E186</f>
        <v>3936.52</v>
      </c>
      <c r="E182" s="2">
        <v>0</v>
      </c>
      <c r="F182" s="2">
        <v>0</v>
      </c>
      <c r="G182" s="3">
        <f t="shared" si="0"/>
        <v>2185.88994</v>
      </c>
      <c r="H182" s="3">
        <f t="shared" si="1"/>
        <v>0.78000000000020009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1864.98</v>
      </c>
      <c r="D183" s="2">
        <f>'PR-RAS'!E187</f>
        <v>2321.84</v>
      </c>
      <c r="E183" s="2">
        <v>0</v>
      </c>
      <c r="F183" s="2">
        <v>0</v>
      </c>
      <c r="G183" s="3">
        <f t="shared" si="0"/>
        <v>1184.5761199999999</v>
      </c>
      <c r="H183" s="3">
        <f t="shared" si="1"/>
        <v>0.17999999999983629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14594</v>
      </c>
      <c r="E184" s="2">
        <v>0</v>
      </c>
      <c r="F184" s="2">
        <v>0</v>
      </c>
      <c r="G184" s="3">
        <f t="shared" si="0"/>
        <v>5341.4039999999995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11486.95</v>
      </c>
      <c r="D190" s="2">
        <f>'PR-RAS'!E194</f>
        <v>9707.34</v>
      </c>
      <c r="E190" s="2">
        <v>0</v>
      </c>
      <c r="F190" s="2">
        <v>0</v>
      </c>
      <c r="G190" s="3">
        <f t="shared" si="0"/>
        <v>5840.4080700000004</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1796.56</v>
      </c>
      <c r="D192" s="2">
        <f>'PR-RAS'!E196</f>
        <v>1940.97</v>
      </c>
      <c r="E192" s="2">
        <v>0</v>
      </c>
      <c r="F192" s="2">
        <v>0</v>
      </c>
      <c r="G192" s="3">
        <f t="shared" si="0"/>
        <v>1084.5934999999999</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5518.92</v>
      </c>
      <c r="D193" s="2">
        <f>'PR-RAS'!E197</f>
        <v>2366.66</v>
      </c>
      <c r="E193" s="2">
        <v>0</v>
      </c>
      <c r="F193" s="2">
        <v>0</v>
      </c>
      <c r="G193" s="3">
        <f t="shared" si="0"/>
        <v>1968.4300800000001</v>
      </c>
      <c r="H193" s="3">
        <f t="shared" si="1"/>
        <v>0.42000000000007276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4146.47</v>
      </c>
      <c r="D195" s="2">
        <f>'PR-RAS'!E199</f>
        <v>5374.71</v>
      </c>
      <c r="E195" s="2">
        <v>0</v>
      </c>
      <c r="F195" s="2">
        <v>0</v>
      </c>
      <c r="G195" s="3">
        <f t="shared" si="0"/>
        <v>2889.8026599999998</v>
      </c>
      <c r="H195" s="3">
        <f t="shared" si="1"/>
        <v>0.76000000000021828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1340.15</v>
      </c>
      <c r="D198" s="2">
        <f>'PR-RAS'!E202</f>
        <v>0</v>
      </c>
      <c r="E198" s="2">
        <v>0</v>
      </c>
      <c r="F198" s="2">
        <v>0</v>
      </c>
      <c r="G198" s="3">
        <f t="shared" si="0"/>
        <v>264.00955000000005</v>
      </c>
      <c r="H198" s="3">
        <f t="shared" si="1"/>
        <v>0.15000000000009095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867</v>
      </c>
      <c r="D204" s="2">
        <f>'PR-RAS'!E208</f>
        <v>0</v>
      </c>
      <c r="E204" s="2">
        <v>0</v>
      </c>
      <c r="F204" s="2">
        <v>0</v>
      </c>
      <c r="G204" s="3">
        <f t="shared" si="0"/>
        <v>176.001</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867</v>
      </c>
      <c r="D207" s="2">
        <f>'PR-RAS'!E211</f>
        <v>0</v>
      </c>
      <c r="E207" s="2">
        <v>0</v>
      </c>
      <c r="F207" s="2">
        <v>0</v>
      </c>
      <c r="G207" s="3">
        <f t="shared" si="0"/>
        <v>178.602</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473.15</v>
      </c>
      <c r="D212" s="2">
        <f>'PR-RAS'!E216</f>
        <v>0</v>
      </c>
      <c r="E212" s="2">
        <v>0</v>
      </c>
      <c r="F212" s="2">
        <v>0</v>
      </c>
      <c r="G212" s="3">
        <f t="shared" si="0"/>
        <v>99.834649999999996</v>
      </c>
      <c r="H212" s="3">
        <f t="shared" si="1"/>
        <v>0.14999999999997726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473.15</v>
      </c>
      <c r="D213" s="2">
        <f>'PR-RAS'!E217</f>
        <v>0</v>
      </c>
      <c r="E213" s="2">
        <v>0</v>
      </c>
      <c r="F213" s="2">
        <v>0</v>
      </c>
      <c r="G213" s="3">
        <f t="shared" si="0"/>
        <v>100.30779999999999</v>
      </c>
      <c r="H213" s="3">
        <f t="shared" si="1"/>
        <v>0.14999999999997726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43058.759999999995</v>
      </c>
      <c r="D226" s="2">
        <f>'PR-RAS'!E230</f>
        <v>0</v>
      </c>
      <c r="E226" s="2">
        <v>0</v>
      </c>
      <c r="F226" s="2">
        <v>0</v>
      </c>
      <c r="G226" s="3">
        <f t="shared" si="0"/>
        <v>9688.2209999999995</v>
      </c>
      <c r="H226" s="3">
        <f t="shared" si="1"/>
        <v>0.24000000000523869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30589.78</v>
      </c>
      <c r="D250" s="2">
        <f>'PR-RAS'!E254</f>
        <v>0</v>
      </c>
      <c r="E250" s="2">
        <v>0</v>
      </c>
      <c r="F250" s="2">
        <v>0</v>
      </c>
      <c r="G250" s="3">
        <f t="shared" si="0"/>
        <v>7616.8552199999995</v>
      </c>
      <c r="H250" s="3">
        <f t="shared" si="1"/>
        <v>0.22000000000116415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30589.78</v>
      </c>
      <c r="D251" s="2">
        <f>'PR-RAS'!E255</f>
        <v>0</v>
      </c>
      <c r="E251" s="2">
        <v>0</v>
      </c>
      <c r="F251" s="2">
        <v>0</v>
      </c>
      <c r="G251" s="3">
        <f t="shared" si="0"/>
        <v>7647.4449999999997</v>
      </c>
      <c r="H251" s="3">
        <f t="shared" si="1"/>
        <v>0.22000000000116415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12468.98</v>
      </c>
      <c r="D253" s="2">
        <f>'PR-RAS'!E257</f>
        <v>0</v>
      </c>
      <c r="E253" s="2">
        <v>0</v>
      </c>
      <c r="F253" s="2">
        <v>0</v>
      </c>
      <c r="G253" s="3">
        <f t="shared" si="0"/>
        <v>3142.1829600000001</v>
      </c>
      <c r="H253" s="3">
        <f t="shared" si="1"/>
        <v>2.0000000000436557E-2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12468.98</v>
      </c>
      <c r="D254" s="2">
        <f>'PR-RAS'!E258</f>
        <v>0</v>
      </c>
      <c r="E254" s="2">
        <v>0</v>
      </c>
      <c r="F254" s="2">
        <v>0</v>
      </c>
      <c r="G254" s="3">
        <f t="shared" si="0"/>
        <v>3154.6519399999997</v>
      </c>
      <c r="H254" s="3">
        <f t="shared" si="1"/>
        <v>2.0000000000436557E-2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20068.8</v>
      </c>
      <c r="D258" s="2">
        <f>'PR-RAS'!E262</f>
        <v>19241.91</v>
      </c>
      <c r="E258" s="2">
        <v>0</v>
      </c>
      <c r="F258" s="2">
        <v>0</v>
      </c>
      <c r="G258" s="3">
        <f t="shared" si="0"/>
        <v>15048.02334</v>
      </c>
      <c r="H258" s="3">
        <f t="shared" si="1"/>
        <v>0.29000000000087311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20068.8</v>
      </c>
      <c r="D265" s="2">
        <f>'PR-RAS'!E269</f>
        <v>19241.91</v>
      </c>
      <c r="E265" s="2">
        <v>0</v>
      </c>
      <c r="F265" s="2">
        <v>0</v>
      </c>
      <c r="G265" s="3">
        <f t="shared" si="0"/>
        <v>15457.891679999999</v>
      </c>
      <c r="H265" s="3">
        <f t="shared" si="1"/>
        <v>0.29000000000087311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20068.8</v>
      </c>
      <c r="D267" s="2">
        <f>'PR-RAS'!E271</f>
        <v>19241.91</v>
      </c>
      <c r="E267" s="2">
        <v>0</v>
      </c>
      <c r="F267" s="2">
        <v>0</v>
      </c>
      <c r="G267" s="3">
        <f t="shared" si="0"/>
        <v>15574.99692</v>
      </c>
      <c r="H267" s="3">
        <f t="shared" si="1"/>
        <v>0.29000000000087311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71042.73</v>
      </c>
      <c r="D269" s="2">
        <f>'PR-RAS'!E273</f>
        <v>720.02</v>
      </c>
      <c r="E269" s="2">
        <v>0</v>
      </c>
      <c r="F269" s="2">
        <v>0</v>
      </c>
      <c r="G269" s="3">
        <f t="shared" si="0"/>
        <v>19425.38236</v>
      </c>
      <c r="H269" s="3">
        <f t="shared" si="1"/>
        <v>0.29000000000405635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71042.73</v>
      </c>
      <c r="D270" s="2">
        <f>'PR-RAS'!E274</f>
        <v>720.02</v>
      </c>
      <c r="E270" s="2">
        <v>0</v>
      </c>
      <c r="F270" s="2">
        <v>0</v>
      </c>
      <c r="G270" s="3">
        <f t="shared" si="0"/>
        <v>19497.865129999998</v>
      </c>
      <c r="H270" s="3">
        <f t="shared" si="1"/>
        <v>0.29000000000405635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855.36</v>
      </c>
      <c r="D272" s="2">
        <f>'PR-RAS'!E276</f>
        <v>720.02</v>
      </c>
      <c r="E272" s="2">
        <v>0</v>
      </c>
      <c r="F272" s="2">
        <v>0</v>
      </c>
      <c r="G272" s="3">
        <f t="shared" si="0"/>
        <v>622.05340000000012</v>
      </c>
      <c r="H272" s="3">
        <f t="shared" si="1"/>
        <v>0.37999999999999545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70187.37</v>
      </c>
      <c r="D273" s="2">
        <f>'PR-RAS'!E277</f>
        <v>0</v>
      </c>
      <c r="E273" s="2">
        <v>0</v>
      </c>
      <c r="F273" s="2">
        <v>0</v>
      </c>
      <c r="G273" s="3">
        <f t="shared" si="0"/>
        <v>19090.964639999998</v>
      </c>
      <c r="H273" s="3">
        <f t="shared" si="1"/>
        <v>0.36999999999534339</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2283037.0499999993</v>
      </c>
      <c r="D295" s="2">
        <f>'PR-RAS'!E299</f>
        <v>2530203.9500000002</v>
      </c>
      <c r="E295" s="2">
        <v>0</v>
      </c>
      <c r="F295" s="2">
        <v>0</v>
      </c>
      <c r="G295" s="3">
        <f t="shared" si="12"/>
        <v>2158972.8152999994</v>
      </c>
      <c r="H295" s="3">
        <f t="shared" si="13"/>
        <v>9.9999999161809683E-2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37893.350000001024</v>
      </c>
      <c r="D296" s="2">
        <f>'PR-RAS'!E300</f>
        <v>0</v>
      </c>
      <c r="E296" s="2">
        <v>0</v>
      </c>
      <c r="F296" s="2">
        <v>0</v>
      </c>
      <c r="G296" s="3">
        <f t="shared" si="12"/>
        <v>11178.538250000302</v>
      </c>
      <c r="H296" s="3">
        <f t="shared" si="13"/>
        <v>0.35000000102445483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144619.3600000008</v>
      </c>
      <c r="E297" s="2">
        <v>0</v>
      </c>
      <c r="F297" s="2">
        <v>0</v>
      </c>
      <c r="G297" s="3">
        <f t="shared" si="12"/>
        <v>85614.66112000047</v>
      </c>
      <c r="H297" s="3">
        <f t="shared" si="13"/>
        <v>0.36000000080093741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577785.88</v>
      </c>
      <c r="D298" s="2">
        <f>'PR-RAS'!E302</f>
        <v>588403.54</v>
      </c>
      <c r="E298" s="2">
        <v>0</v>
      </c>
      <c r="F298" s="2">
        <v>0</v>
      </c>
      <c r="G298" s="3">
        <f t="shared" si="12"/>
        <v>521114.10911999998</v>
      </c>
      <c r="H298" s="3">
        <f t="shared" si="13"/>
        <v>0.57999999995809048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178983.28</v>
      </c>
      <c r="E300" s="2">
        <v>0</v>
      </c>
      <c r="F300" s="2">
        <v>0</v>
      </c>
      <c r="G300" s="3">
        <f t="shared" si="12"/>
        <v>107032.00143999999</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55123.829999999994</v>
      </c>
      <c r="D355" s="2">
        <f>'PR-RAS'!E360</f>
        <v>33123.129999999997</v>
      </c>
      <c r="E355" s="2">
        <v>0</v>
      </c>
      <c r="F355" s="2">
        <v>0</v>
      </c>
      <c r="G355" s="3">
        <f t="shared" si="12"/>
        <v>42965.011859999999</v>
      </c>
      <c r="H355" s="3">
        <f t="shared" si="13"/>
        <v>0.30000000000291038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55123.829999999994</v>
      </c>
      <c r="D368" s="2">
        <f>'PR-RAS'!E373</f>
        <v>15748.13</v>
      </c>
      <c r="E368" s="2">
        <v>0</v>
      </c>
      <c r="F368" s="2">
        <v>0</v>
      </c>
      <c r="G368" s="3">
        <f t="shared" si="12"/>
        <v>31789.57303</v>
      </c>
      <c r="H368" s="3">
        <f t="shared" si="13"/>
        <v>0.30000000000472937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48953.409999999996</v>
      </c>
      <c r="D374" s="2">
        <f>'PR-RAS'!E379</f>
        <v>7938.73</v>
      </c>
      <c r="E374" s="2">
        <v>0</v>
      </c>
      <c r="F374" s="2">
        <v>0</v>
      </c>
      <c r="G374" s="3">
        <f t="shared" si="12"/>
        <v>24181.914509999999</v>
      </c>
      <c r="H374" s="3">
        <f t="shared" si="13"/>
        <v>0.67999999999665306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20982.41</v>
      </c>
      <c r="D375" s="2">
        <f>'PR-RAS'!E380</f>
        <v>1648.73</v>
      </c>
      <c r="E375" s="2">
        <v>0</v>
      </c>
      <c r="F375" s="2">
        <v>0</v>
      </c>
      <c r="G375" s="3">
        <f t="shared" si="12"/>
        <v>9080.6713799999998</v>
      </c>
      <c r="H375" s="3">
        <f t="shared" si="13"/>
        <v>0.67999999999983629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27625.1</v>
      </c>
      <c r="D377" s="2">
        <f>'PR-RAS'!E382</f>
        <v>0</v>
      </c>
      <c r="E377" s="2">
        <v>0</v>
      </c>
      <c r="F377" s="2">
        <v>0</v>
      </c>
      <c r="G377" s="3">
        <f t="shared" si="12"/>
        <v>10387.0376</v>
      </c>
      <c r="H377" s="3">
        <f t="shared" si="13"/>
        <v>9.9999999998544808E-2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345.9</v>
      </c>
      <c r="D381" s="2">
        <f>'PR-RAS'!E386</f>
        <v>6290</v>
      </c>
      <c r="E381" s="2">
        <v>0</v>
      </c>
      <c r="F381" s="2">
        <v>0</v>
      </c>
      <c r="G381" s="3">
        <f t="shared" si="12"/>
        <v>4911.8419999999996</v>
      </c>
      <c r="H381" s="3">
        <f t="shared" si="13"/>
        <v>0.10000000000002274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6170.42</v>
      </c>
      <c r="D388" s="2">
        <f>'PR-RAS'!E393</f>
        <v>7809.4</v>
      </c>
      <c r="E388" s="2">
        <v>0</v>
      </c>
      <c r="F388" s="2">
        <v>0</v>
      </c>
      <c r="G388" s="3">
        <f t="shared" si="12"/>
        <v>8432.42814</v>
      </c>
      <c r="H388" s="3">
        <f t="shared" si="13"/>
        <v>0.81999999999970896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6170.42</v>
      </c>
      <c r="D389" s="2">
        <f>'PR-RAS'!E394</f>
        <v>7809.4</v>
      </c>
      <c r="E389" s="2">
        <v>0</v>
      </c>
      <c r="F389" s="2">
        <v>0</v>
      </c>
      <c r="G389" s="3">
        <f t="shared" si="12"/>
        <v>8454.2173600000006</v>
      </c>
      <c r="H389" s="3">
        <f t="shared" si="13"/>
        <v>0.81999999999970896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17375</v>
      </c>
      <c r="E407" s="2">
        <v>0</v>
      </c>
      <c r="F407" s="2">
        <v>0</v>
      </c>
      <c r="G407" s="3">
        <f t="shared" si="12"/>
        <v>14108.500000000002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17375</v>
      </c>
      <c r="E408" s="2">
        <v>0</v>
      </c>
      <c r="F408" s="2">
        <v>0</v>
      </c>
      <c r="G408" s="3">
        <f t="shared" si="12"/>
        <v>14143.249999999998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55123.829999999994</v>
      </c>
      <c r="D413" s="2">
        <f>'PR-RAS'!E418</f>
        <v>33123.129999999997</v>
      </c>
      <c r="E413" s="2">
        <v>0</v>
      </c>
      <c r="F413" s="2">
        <v>0</v>
      </c>
      <c r="G413" s="3">
        <f t="shared" si="12"/>
        <v>50004.477079999997</v>
      </c>
      <c r="H413" s="3">
        <f t="shared" si="13"/>
        <v>0.30000000000291038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476951.97</v>
      </c>
      <c r="D415" s="2">
        <f>'PR-RAS'!E420</f>
        <v>523332.62</v>
      </c>
      <c r="E415" s="2">
        <v>0</v>
      </c>
      <c r="F415" s="2">
        <v>0</v>
      </c>
      <c r="G415" s="3">
        <f t="shared" si="12"/>
        <v>630777.52493999992</v>
      </c>
      <c r="H415" s="3">
        <f t="shared" si="13"/>
        <v>0.41000000003259629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2320930.4000000004</v>
      </c>
      <c r="D417" s="2">
        <f>'PR-RAS'!E422</f>
        <v>2385584.5899999994</v>
      </c>
      <c r="E417" s="2">
        <v>0</v>
      </c>
      <c r="F417" s="2">
        <v>0</v>
      </c>
      <c r="G417" s="3">
        <f t="shared" si="12"/>
        <v>2950313.4252799996</v>
      </c>
      <c r="H417" s="3">
        <f t="shared" si="13"/>
        <v>0.81000000098720193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2338160.8799999994</v>
      </c>
      <c r="D418" s="2">
        <f>'PR-RAS'!E423</f>
        <v>2563327.08</v>
      </c>
      <c r="E418" s="2">
        <v>0</v>
      </c>
      <c r="F418" s="2">
        <v>0</v>
      </c>
      <c r="G418" s="3">
        <f t="shared" si="12"/>
        <v>3112827.8716799994</v>
      </c>
      <c r="H418" s="3">
        <f t="shared" si="13"/>
        <v>0.2000000006519258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17230.47999999905</v>
      </c>
      <c r="D420" s="2">
        <f>'PR-RAS'!E425</f>
        <v>177742.49000000069</v>
      </c>
      <c r="E420" s="2">
        <v>0</v>
      </c>
      <c r="F420" s="2">
        <v>0</v>
      </c>
      <c r="G420" s="3">
        <f t="shared" si="12"/>
        <v>156167.77774000017</v>
      </c>
      <c r="H420" s="3">
        <f t="shared" si="13"/>
        <v>0.96999999973922968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100833.91000000003</v>
      </c>
      <c r="D421" s="2">
        <f>'PR-RAS'!E426</f>
        <v>65070.920000000042</v>
      </c>
      <c r="E421" s="2">
        <v>0</v>
      </c>
      <c r="F421" s="2">
        <v>0</v>
      </c>
      <c r="G421" s="3">
        <f t="shared" si="12"/>
        <v>97009.815000000046</v>
      </c>
      <c r="H421" s="3">
        <f t="shared" si="13"/>
        <v>0.16999999992549419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178983.28</v>
      </c>
      <c r="E423" s="2">
        <v>0</v>
      </c>
      <c r="F423" s="2">
        <v>0</v>
      </c>
      <c r="G423" s="3">
        <f t="shared" si="12"/>
        <v>151061.88832</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30000</v>
      </c>
      <c r="D424" s="2">
        <f>'PR-RAS'!E430</f>
        <v>0</v>
      </c>
      <c r="E424" s="2">
        <v>0</v>
      </c>
      <c r="F424" s="2">
        <v>0</v>
      </c>
      <c r="G424" s="3">
        <f t="shared" si="12"/>
        <v>12690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30000</v>
      </c>
      <c r="D485" s="2">
        <f>'PR-RAS'!E491</f>
        <v>0</v>
      </c>
      <c r="E485" s="2">
        <v>0</v>
      </c>
      <c r="F485" s="2">
        <v>0</v>
      </c>
      <c r="G485" s="3">
        <f t="shared" si="12"/>
        <v>14520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30000</v>
      </c>
      <c r="D496" s="2">
        <f>'PR-RAS'!E502</f>
        <v>0</v>
      </c>
      <c r="E496" s="2">
        <v>0</v>
      </c>
      <c r="F496" s="2">
        <v>0</v>
      </c>
      <c r="G496" s="3">
        <f t="shared" si="12"/>
        <v>14850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30000</v>
      </c>
      <c r="D497" s="2">
        <f>'PR-RAS'!E503</f>
        <v>0</v>
      </c>
      <c r="E497" s="2">
        <v>0</v>
      </c>
      <c r="F497" s="2">
        <v>0</v>
      </c>
      <c r="G497" s="3">
        <f t="shared" si="12"/>
        <v>14880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30001.71</v>
      </c>
      <c r="D529" s="2">
        <f>'PR-RAS'!E535</f>
        <v>0</v>
      </c>
      <c r="E529" s="2">
        <v>0</v>
      </c>
      <c r="F529" s="2">
        <v>0</v>
      </c>
      <c r="G529" s="3">
        <f t="shared" ref="G529:G836" si="14">(B529/1000)*(C529*1+D529*2)</f>
        <v>15840.90288</v>
      </c>
      <c r="H529" s="3">
        <f t="shared" ref="H529:H836" si="15">ABS(C529-ROUND(C529,0))+ABS(D529-ROUND(D529,0))</f>
        <v>0.29000000000087311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30001.71</v>
      </c>
      <c r="D591" s="2">
        <f>'PR-RAS'!E597</f>
        <v>0</v>
      </c>
      <c r="E591" s="2">
        <v>0</v>
      </c>
      <c r="F591" s="2">
        <v>0</v>
      </c>
      <c r="G591" s="3">
        <f t="shared" si="14"/>
        <v>17701.008899999997</v>
      </c>
      <c r="H591" s="3">
        <f t="shared" si="15"/>
        <v>0.29000000000087311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30001.71</v>
      </c>
      <c r="D603" s="2">
        <f>'PR-RAS'!E609</f>
        <v>0</v>
      </c>
      <c r="E603" s="2">
        <v>0</v>
      </c>
      <c r="F603" s="2">
        <v>0</v>
      </c>
      <c r="G603" s="3">
        <f t="shared" si="14"/>
        <v>18061.029419999999</v>
      </c>
      <c r="H603" s="3">
        <f t="shared" si="15"/>
        <v>0.29000000000087311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30001.71</v>
      </c>
      <c r="D604" s="2">
        <f>'PR-RAS'!E610</f>
        <v>0</v>
      </c>
      <c r="E604" s="2">
        <v>0</v>
      </c>
      <c r="F604" s="2">
        <v>0</v>
      </c>
      <c r="G604" s="3">
        <f t="shared" si="14"/>
        <v>18091.031129999999</v>
      </c>
      <c r="H604" s="3">
        <f t="shared" si="15"/>
        <v>0.29000000000087311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1.7099999999991269</v>
      </c>
      <c r="D634" s="2">
        <f>'PR-RAS'!E640</f>
        <v>0</v>
      </c>
      <c r="E634" s="2">
        <v>0</v>
      </c>
      <c r="F634" s="2">
        <v>0</v>
      </c>
      <c r="G634" s="3">
        <f t="shared" si="14"/>
        <v>1.0824299999994473</v>
      </c>
      <c r="H634" s="3">
        <f t="shared" si="15"/>
        <v>0.29000000000087311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2350930.4000000004</v>
      </c>
      <c r="D637" s="2">
        <f>'PR-RAS'!E643</f>
        <v>2385584.5899999994</v>
      </c>
      <c r="E637" s="2">
        <v>0</v>
      </c>
      <c r="F637" s="2">
        <v>0</v>
      </c>
      <c r="G637" s="3">
        <f t="shared" si="14"/>
        <v>4529655.3328799997</v>
      </c>
      <c r="H637" s="3">
        <f t="shared" si="15"/>
        <v>0.81000000098720193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2368162.5899999994</v>
      </c>
      <c r="D638" s="2">
        <f>'PR-RAS'!E644</f>
        <v>2563327.08</v>
      </c>
      <c r="E638" s="2">
        <v>0</v>
      </c>
      <c r="F638" s="2">
        <v>0</v>
      </c>
      <c r="G638" s="3">
        <f t="shared" si="14"/>
        <v>4774198.26975</v>
      </c>
      <c r="H638" s="3">
        <f t="shared" si="15"/>
        <v>0.49000000068917871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17232.189999999013</v>
      </c>
      <c r="D640" s="2">
        <f>'PR-RAS'!E646</f>
        <v>177742.49000000069</v>
      </c>
      <c r="E640" s="2">
        <v>0</v>
      </c>
      <c r="F640" s="2">
        <v>0</v>
      </c>
      <c r="G640" s="3">
        <f t="shared" si="14"/>
        <v>238166.27163000026</v>
      </c>
      <c r="H640" s="3">
        <f t="shared" si="15"/>
        <v>0.67999999970197678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100833.91000000003</v>
      </c>
      <c r="D641" s="2">
        <f>'PR-RAS'!E647</f>
        <v>65070.920000000042</v>
      </c>
      <c r="E641" s="2">
        <v>0</v>
      </c>
      <c r="F641" s="2">
        <v>0</v>
      </c>
      <c r="G641" s="3">
        <f t="shared" si="14"/>
        <v>147824.48000000007</v>
      </c>
      <c r="H641" s="3">
        <f t="shared" si="15"/>
        <v>0.16999999992549419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83601.72000000102</v>
      </c>
      <c r="D643" s="2">
        <f>'PR-RAS'!E649</f>
        <v>0</v>
      </c>
      <c r="E643" s="2">
        <v>0</v>
      </c>
      <c r="F643" s="2">
        <v>0</v>
      </c>
      <c r="G643" s="3">
        <f t="shared" si="14"/>
        <v>53672.304240000652</v>
      </c>
      <c r="H643" s="3">
        <f t="shared" si="15"/>
        <v>0.27999999898020178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112671.57000000065</v>
      </c>
      <c r="E644" s="2">
        <v>0</v>
      </c>
      <c r="F644" s="2">
        <v>0</v>
      </c>
      <c r="G644" s="3">
        <f t="shared" si="14"/>
        <v>144895.63902000085</v>
      </c>
      <c r="H644" s="3">
        <f t="shared" si="15"/>
        <v>0.42999999935273081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159813.98000000001</v>
      </c>
      <c r="D645" s="2">
        <f>'PR-RAS'!E651</f>
        <v>0</v>
      </c>
      <c r="E645" s="2">
        <v>0</v>
      </c>
      <c r="F645" s="2">
        <v>0</v>
      </c>
      <c r="G645" s="3">
        <f t="shared" si="14"/>
        <v>102920.20312000001</v>
      </c>
      <c r="H645" s="3">
        <f t="shared" si="15"/>
        <v>1.9999999989522621E-2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107398.13</v>
      </c>
      <c r="D646" s="2">
        <f>'PR-RAS'!E653</f>
        <v>0</v>
      </c>
      <c r="E646" s="2">
        <v>0</v>
      </c>
      <c r="F646" s="2">
        <v>0</v>
      </c>
      <c r="G646" s="3">
        <f t="shared" si="14"/>
        <v>69271.793850000002</v>
      </c>
      <c r="H646" s="3">
        <f t="shared" si="15"/>
        <v>0.13000000000465661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466667.45</v>
      </c>
      <c r="D647" s="2">
        <f>'PR-RAS'!E654</f>
        <v>135519.96</v>
      </c>
      <c r="E647" s="2">
        <v>0</v>
      </c>
      <c r="F647" s="2">
        <v>0</v>
      </c>
      <c r="G647" s="3">
        <f t="shared" si="14"/>
        <v>476558.96101999999</v>
      </c>
      <c r="H647" s="3">
        <f t="shared" si="15"/>
        <v>0.4900000000197906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574065.57999999996</v>
      </c>
      <c r="D648" s="2">
        <f>'PR-RAS'!E655</f>
        <v>135519.96</v>
      </c>
      <c r="E648" s="2">
        <v>0</v>
      </c>
      <c r="F648" s="2">
        <v>0</v>
      </c>
      <c r="G648" s="3">
        <f t="shared" si="14"/>
        <v>546783.2585</v>
      </c>
      <c r="H648" s="3">
        <f t="shared" si="15"/>
        <v>0.46000000005005859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71</v>
      </c>
      <c r="E651" s="2">
        <v>0</v>
      </c>
      <c r="F651" s="2">
        <v>0</v>
      </c>
      <c r="G651" s="3">
        <f t="shared" si="14"/>
        <v>139.1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71</v>
      </c>
      <c r="E653" s="2">
        <v>0</v>
      </c>
      <c r="F653" s="2">
        <v>0</v>
      </c>
      <c r="G653" s="3">
        <f t="shared" si="14"/>
        <v>139.52799999999999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1978677.46</v>
      </c>
      <c r="D676" s="2">
        <f>'PR-RAS'!E683</f>
        <v>2116344.5099999998</v>
      </c>
      <c r="E676" s="2">
        <v>0</v>
      </c>
      <c r="F676" s="2">
        <v>0</v>
      </c>
      <c r="G676" s="3">
        <f t="shared" si="14"/>
        <v>4192672.3739999998</v>
      </c>
      <c r="H676" s="3">
        <f t="shared" si="15"/>
        <v>0.95000000018626451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5747.92</v>
      </c>
      <c r="D678" s="2">
        <f>'PR-RAS'!E685</f>
        <v>7489.44</v>
      </c>
      <c r="E678" s="2">
        <v>0</v>
      </c>
      <c r="F678" s="2">
        <v>0</v>
      </c>
      <c r="G678" s="3">
        <f t="shared" si="14"/>
        <v>14032.043600000001</v>
      </c>
      <c r="H678" s="3">
        <f t="shared" si="15"/>
        <v>0.51999999999952706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189592.77</v>
      </c>
      <c r="D695" s="2">
        <f>'PR-RAS'!E702</f>
        <v>24055</v>
      </c>
      <c r="E695" s="2">
        <v>0</v>
      </c>
      <c r="F695" s="2">
        <v>0</v>
      </c>
      <c r="G695" s="3">
        <f t="shared" si="14"/>
        <v>164965.72237999999</v>
      </c>
      <c r="H695" s="3">
        <f t="shared" si="15"/>
        <v>0.23000000001047738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156.38999999999999</v>
      </c>
      <c r="D719" s="2">
        <f>'PR-RAS'!E726</f>
        <v>0</v>
      </c>
      <c r="E719" s="2">
        <v>0</v>
      </c>
      <c r="F719" s="2">
        <v>0</v>
      </c>
      <c r="G719" s="3">
        <f t="shared" si="14"/>
        <v>112.28801999999999</v>
      </c>
      <c r="H719" s="3">
        <f t="shared" si="15"/>
        <v>0.38999999999998636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9627.84</v>
      </c>
      <c r="E725" s="2">
        <v>0</v>
      </c>
      <c r="F725" s="2">
        <v>0</v>
      </c>
      <c r="G725" s="3">
        <f t="shared" si="14"/>
        <v>15475.927159999999</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4592.3</v>
      </c>
      <c r="D729" s="2">
        <f>'PR-RAS'!E736</f>
        <v>3888.7</v>
      </c>
      <c r="E729" s="2">
        <v>0</v>
      </c>
      <c r="F729" s="2">
        <v>0</v>
      </c>
      <c r="G729" s="3">
        <f t="shared" si="14"/>
        <v>9005.1416000000008</v>
      </c>
      <c r="H729" s="3">
        <f t="shared" si="15"/>
        <v>0.6000000000003638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12769.76</v>
      </c>
      <c r="D731" s="2">
        <f>'PR-RAS'!E738</f>
        <v>988.7</v>
      </c>
      <c r="E731" s="2">
        <v>0</v>
      </c>
      <c r="F731" s="2">
        <v>0</v>
      </c>
      <c r="G731" s="3">
        <f t="shared" si="14"/>
        <v>10765.426799999999</v>
      </c>
      <c r="H731" s="3">
        <f t="shared" si="15"/>
        <v>0.53999999999973625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1864.98</v>
      </c>
      <c r="D733" s="2">
        <f>'PR-RAS'!E740</f>
        <v>2321.84</v>
      </c>
      <c r="E733" s="2">
        <v>0</v>
      </c>
      <c r="F733" s="2">
        <v>0</v>
      </c>
      <c r="G733" s="3">
        <f t="shared" si="14"/>
        <v>4764.3391199999996</v>
      </c>
      <c r="H733" s="3">
        <f t="shared" si="15"/>
        <v>0.17999999999983629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1796.56</v>
      </c>
      <c r="D735" s="2">
        <f>'PR-RAS'!E742</f>
        <v>1940.97</v>
      </c>
      <c r="E735" s="2">
        <v>0</v>
      </c>
      <c r="F735" s="2">
        <v>0</v>
      </c>
      <c r="G735" s="3">
        <f t="shared" si="14"/>
        <v>4168.0190000000002</v>
      </c>
      <c r="H735" s="3">
        <f t="shared" si="15"/>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4146.47</v>
      </c>
      <c r="D737" s="2">
        <f>'PR-RAS'!E744</f>
        <v>5374.71</v>
      </c>
      <c r="E737" s="2">
        <v>0</v>
      </c>
      <c r="F737" s="2">
        <v>0</v>
      </c>
      <c r="G737" s="3">
        <f t="shared" si="28"/>
        <v>10963.375039999999</v>
      </c>
      <c r="H737" s="3">
        <f t="shared" si="29"/>
        <v>0.76000000000021828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867</v>
      </c>
      <c r="D753" s="2">
        <f>'PR-RAS'!E760</f>
        <v>0</v>
      </c>
      <c r="E753" s="2">
        <v>0</v>
      </c>
      <c r="F753" s="2">
        <v>0</v>
      </c>
      <c r="G753" s="3">
        <f t="shared" si="14"/>
        <v>651.98400000000004</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30589.78</v>
      </c>
      <c r="D811" s="2">
        <f>'PR-RAS'!E818</f>
        <v>0</v>
      </c>
      <c r="E811" s="2">
        <v>0</v>
      </c>
      <c r="F811" s="2">
        <v>0</v>
      </c>
      <c r="G811" s="3">
        <f t="shared" si="14"/>
        <v>24777.721799999999</v>
      </c>
      <c r="H811" s="3">
        <f t="shared" si="15"/>
        <v>0.22000000000116415</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20068.8</v>
      </c>
      <c r="D848" s="2">
        <f>'PR-RAS'!E855</f>
        <v>19241.91</v>
      </c>
      <c r="E848" s="2">
        <v>0</v>
      </c>
      <c r="F848" s="2">
        <v>0</v>
      </c>
      <c r="G848" s="3">
        <f t="shared" si="34"/>
        <v>49594.069139999992</v>
      </c>
      <c r="H848" s="3">
        <f t="shared" si="35"/>
        <v>0.29000000000087311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30000</v>
      </c>
      <c r="D906" s="2">
        <f>'PR-RAS'!E913</f>
        <v>0</v>
      </c>
      <c r="E906" s="2">
        <v>0</v>
      </c>
      <c r="F906" s="2">
        <v>0</v>
      </c>
      <c r="G906" s="3">
        <f t="shared" si="34"/>
        <v>27150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30001.71</v>
      </c>
      <c r="D974" s="2">
        <f>'PR-RAS'!E981</f>
        <v>0</v>
      </c>
      <c r="E974" s="2">
        <v>0</v>
      </c>
      <c r="F974" s="2">
        <v>0</v>
      </c>
      <c r="G974" s="3">
        <f t="shared" si="34"/>
        <v>29191.663829999998</v>
      </c>
      <c r="H974" s="3">
        <f t="shared" si="35"/>
        <v>0.29000000000087311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2229456.4500000007</v>
      </c>
      <c r="D1011" s="7">
        <f>BILANCA!E6</f>
        <v>2141655.9900000002</v>
      </c>
      <c r="E1011" s="7">
        <v>0</v>
      </c>
      <c r="F1011" s="7">
        <v>0</v>
      </c>
      <c r="G1011" s="8">
        <f t="shared" ref="G1011:G1306" si="38">B1011/1000*C1011+B1011/500*D1011</f>
        <v>6512.768430000001</v>
      </c>
      <c r="H1011" s="8">
        <f t="shared" si="35"/>
        <v>0.46000000042840838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1969546.5800000005</v>
      </c>
      <c r="D1012" s="2">
        <f>BILANCA!E7</f>
        <v>1845276.0700000003</v>
      </c>
      <c r="E1012" s="2">
        <v>0</v>
      </c>
      <c r="F1012" s="2">
        <v>0</v>
      </c>
      <c r="G1012" s="3">
        <f t="shared" si="38"/>
        <v>11320.197440000004</v>
      </c>
      <c r="H1012" s="3">
        <f t="shared" si="35"/>
        <v>0.48999999975785613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62990.080000000002</v>
      </c>
      <c r="D1013" s="2">
        <f>BILANCA!E8</f>
        <v>62990.080000000002</v>
      </c>
      <c r="E1013" s="2">
        <v>0</v>
      </c>
      <c r="F1013" s="2">
        <v>0</v>
      </c>
      <c r="G1013" s="3">
        <f t="shared" si="38"/>
        <v>566.91072000000008</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62990.080000000002</v>
      </c>
      <c r="D1014" s="2">
        <f>BILANCA!E9</f>
        <v>62990.080000000002</v>
      </c>
      <c r="E1014" s="2">
        <v>0</v>
      </c>
      <c r="F1014" s="2">
        <v>0</v>
      </c>
      <c r="G1014" s="3">
        <f t="shared" si="38"/>
        <v>755.88096000000007</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1906556.5000000005</v>
      </c>
      <c r="D1017" s="2">
        <f>BILANCA!E12</f>
        <v>1782285.9900000002</v>
      </c>
      <c r="E1017" s="2">
        <v>0</v>
      </c>
      <c r="F1017" s="2">
        <v>0</v>
      </c>
      <c r="G1017" s="3">
        <f t="shared" si="38"/>
        <v>38297.89936000001</v>
      </c>
      <c r="H1017" s="3">
        <f t="shared" si="35"/>
        <v>0.50999999931082129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1578292.9400000002</v>
      </c>
      <c r="D1018" s="2">
        <f>BILANCA!E13</f>
        <v>1557236.8800000001</v>
      </c>
      <c r="E1018" s="2">
        <v>0</v>
      </c>
      <c r="F1018" s="2">
        <v>0</v>
      </c>
      <c r="G1018" s="3">
        <f t="shared" si="38"/>
        <v>37542.133600000001</v>
      </c>
      <c r="H1018" s="3">
        <f t="shared" si="35"/>
        <v>0.17999999970197678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2509535.77</v>
      </c>
      <c r="D1020" s="2">
        <f>BILANCA!E15</f>
        <v>2526910.77</v>
      </c>
      <c r="E1020" s="2">
        <v>0</v>
      </c>
      <c r="F1020" s="2">
        <v>0</v>
      </c>
      <c r="G1020" s="3">
        <f t="shared" si="38"/>
        <v>75633.573100000009</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140151.20000000001</v>
      </c>
      <c r="D1022" s="2">
        <f>BILANCA!E17</f>
        <v>140151.20000000001</v>
      </c>
      <c r="E1022" s="2">
        <v>0</v>
      </c>
      <c r="F1022" s="2">
        <v>0</v>
      </c>
      <c r="G1022" s="3">
        <f t="shared" si="38"/>
        <v>5045.4432000000006</v>
      </c>
      <c r="H1022" s="3">
        <f t="shared" si="35"/>
        <v>0.40000000002328306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1071394.03</v>
      </c>
      <c r="D1023" s="2">
        <f>BILANCA!E18</f>
        <v>1109825.0900000001</v>
      </c>
      <c r="E1023" s="2">
        <v>0</v>
      </c>
      <c r="F1023" s="2">
        <v>0</v>
      </c>
      <c r="G1023" s="3">
        <f t="shared" si="38"/>
        <v>42783.57473</v>
      </c>
      <c r="H1023" s="3">
        <f t="shared" si="35"/>
        <v>0.12000000011175871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288052.4800000001</v>
      </c>
      <c r="D1024" s="2">
        <f>BILANCA!E19</f>
        <v>184518.07000000018</v>
      </c>
      <c r="E1024" s="2">
        <v>0</v>
      </c>
      <c r="F1024" s="2">
        <v>0</v>
      </c>
      <c r="G1024" s="3">
        <f t="shared" si="38"/>
        <v>9199.2406800000063</v>
      </c>
      <c r="H1024" s="3">
        <f t="shared" si="35"/>
        <v>0.55000000027939677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648137.96</v>
      </c>
      <c r="D1025" s="2">
        <f>BILANCA!E20</f>
        <v>649290.31000000006</v>
      </c>
      <c r="E1025" s="2">
        <v>0</v>
      </c>
      <c r="F1025" s="2">
        <v>0</v>
      </c>
      <c r="G1025" s="3">
        <f t="shared" si="38"/>
        <v>29200.778700000003</v>
      </c>
      <c r="H1025" s="3">
        <f t="shared" si="35"/>
        <v>0.35000000009313226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7173.42</v>
      </c>
      <c r="D1026" s="2">
        <f>BILANCA!E21</f>
        <v>7153.43</v>
      </c>
      <c r="E1026" s="2">
        <v>0</v>
      </c>
      <c r="F1026" s="2">
        <v>0</v>
      </c>
      <c r="G1026" s="3">
        <f t="shared" si="38"/>
        <v>343.68448000000001</v>
      </c>
      <c r="H1026" s="3">
        <f t="shared" si="35"/>
        <v>0.8500000000003638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190082.76</v>
      </c>
      <c r="D1027" s="2">
        <f>BILANCA!E22</f>
        <v>189399.01</v>
      </c>
      <c r="E1027" s="2">
        <v>0</v>
      </c>
      <c r="F1027" s="2">
        <v>0</v>
      </c>
      <c r="G1027" s="3">
        <f t="shared" si="38"/>
        <v>9670.9732600000025</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1187.3800000000001</v>
      </c>
      <c r="D1028" s="2">
        <f>BILANCA!E23</f>
        <v>1187.3800000000001</v>
      </c>
      <c r="E1028" s="2">
        <v>0</v>
      </c>
      <c r="F1028" s="2">
        <v>0</v>
      </c>
      <c r="G1028" s="3">
        <f t="shared" si="38"/>
        <v>64.118520000000004</v>
      </c>
      <c r="H1028" s="3">
        <f t="shared" si="35"/>
        <v>0.76000000000021828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6253.77</v>
      </c>
      <c r="D1029" s="2">
        <f>BILANCA!E24</f>
        <v>6253.77</v>
      </c>
      <c r="E1029" s="2">
        <v>0</v>
      </c>
      <c r="F1029" s="2">
        <v>0</v>
      </c>
      <c r="G1029" s="3">
        <f t="shared" si="38"/>
        <v>356.46488999999997</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30149.919999999998</v>
      </c>
      <c r="D1030" s="2">
        <f>BILANCA!E25</f>
        <v>30149.919999999998</v>
      </c>
      <c r="E1030" s="2">
        <v>0</v>
      </c>
      <c r="F1030" s="2">
        <v>0</v>
      </c>
      <c r="G1030" s="3">
        <f t="shared" si="38"/>
        <v>1808.9951999999998</v>
      </c>
      <c r="H1030" s="3">
        <f t="shared" si="35"/>
        <v>0.16000000000349246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253714.14</v>
      </c>
      <c r="D1031" s="2">
        <f>BILANCA!E26</f>
        <v>260004.14</v>
      </c>
      <c r="E1031" s="2">
        <v>0</v>
      </c>
      <c r="F1031" s="2">
        <v>0</v>
      </c>
      <c r="G1031" s="3">
        <f t="shared" si="38"/>
        <v>16248.170820000003</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848646.87</v>
      </c>
      <c r="D1033" s="2">
        <f>BILANCA!E28</f>
        <v>958919.89</v>
      </c>
      <c r="E1033" s="2">
        <v>0</v>
      </c>
      <c r="F1033" s="2">
        <v>0</v>
      </c>
      <c r="G1033" s="3">
        <f t="shared" si="38"/>
        <v>63629.192949999997</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40211.079999999994</v>
      </c>
      <c r="D1040" s="2">
        <f>BILANCA!E35</f>
        <v>40531.040000000008</v>
      </c>
      <c r="E1040" s="2">
        <v>0</v>
      </c>
      <c r="F1040" s="2">
        <v>0</v>
      </c>
      <c r="G1040" s="3">
        <f t="shared" si="38"/>
        <v>3638.1948000000002</v>
      </c>
      <c r="H1040" s="3">
        <f t="shared" si="35"/>
        <v>0.12000000000261934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98899.01</v>
      </c>
      <c r="D1041" s="2">
        <f>BILANCA!E36</f>
        <v>106708.41</v>
      </c>
      <c r="E1041" s="2">
        <v>0</v>
      </c>
      <c r="F1041" s="2">
        <v>0</v>
      </c>
      <c r="G1041" s="3">
        <f t="shared" si="38"/>
        <v>9681.7907300000006</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58687.93</v>
      </c>
      <c r="D1045" s="2">
        <f>BILANCA!E40</f>
        <v>66177.37</v>
      </c>
      <c r="E1045" s="2">
        <v>0</v>
      </c>
      <c r="F1045" s="2">
        <v>0</v>
      </c>
      <c r="G1045" s="3">
        <f t="shared" si="38"/>
        <v>6686.4934499999999</v>
      </c>
      <c r="H1045" s="3">
        <f t="shared" si="35"/>
        <v>0.43999999999505235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47432.18</v>
      </c>
      <c r="D1059" s="2">
        <f>BILANCA!E54</f>
        <v>49668.63</v>
      </c>
      <c r="E1059" s="2">
        <v>0</v>
      </c>
      <c r="F1059" s="2">
        <v>0</v>
      </c>
      <c r="G1059" s="3">
        <f t="shared" si="38"/>
        <v>7191.7025599999997</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47432.18</v>
      </c>
      <c r="D1060" s="2">
        <f>BILANCA!E55</f>
        <v>49668.63</v>
      </c>
      <c r="E1060" s="2">
        <v>0</v>
      </c>
      <c r="F1060" s="2">
        <v>0</v>
      </c>
      <c r="G1060" s="3">
        <f t="shared" si="38"/>
        <v>7338.4719999999998</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259909.87</v>
      </c>
      <c r="D1074" s="2">
        <f>BILANCA!E69</f>
        <v>296379.92</v>
      </c>
      <c r="E1074" s="2">
        <v>0</v>
      </c>
      <c r="F1074" s="2">
        <v>0</v>
      </c>
      <c r="G1074" s="3">
        <f t="shared" si="38"/>
        <v>54570.861439999993</v>
      </c>
      <c r="H1074" s="3">
        <f t="shared" si="35"/>
        <v>0.21000000002095476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538.69000000000005</v>
      </c>
      <c r="D1087" s="2">
        <f>BILANCA!E82</f>
        <v>1592.47</v>
      </c>
      <c r="E1087" s="2">
        <v>0</v>
      </c>
      <c r="F1087" s="2">
        <v>0</v>
      </c>
      <c r="G1087" s="3">
        <f t="shared" si="38"/>
        <v>286.71951000000001</v>
      </c>
      <c r="H1087" s="3">
        <f t="shared" si="35"/>
        <v>0.77999999999997272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538.69000000000005</v>
      </c>
      <c r="D1092" s="2">
        <f>BILANCA!E87</f>
        <v>1592.47</v>
      </c>
      <c r="E1092" s="2">
        <v>0</v>
      </c>
      <c r="F1092" s="2">
        <v>0</v>
      </c>
      <c r="G1092" s="3">
        <f t="shared" si="38"/>
        <v>305.33765999999997</v>
      </c>
      <c r="H1092" s="3">
        <f t="shared" si="35"/>
        <v>0.77999999999997272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99557.2</v>
      </c>
      <c r="D1152" s="2">
        <f>BILANCA!E147</f>
        <v>294787.45</v>
      </c>
      <c r="E1152" s="2">
        <v>0</v>
      </c>
      <c r="F1152" s="2">
        <v>0</v>
      </c>
      <c r="G1152" s="3">
        <f t="shared" si="38"/>
        <v>97856.758199999982</v>
      </c>
      <c r="H1152" s="3">
        <f t="shared" si="41"/>
        <v>0.65000000000873115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178983.28</v>
      </c>
      <c r="E1155" s="2">
        <v>0</v>
      </c>
      <c r="F1155" s="2">
        <v>0</v>
      </c>
      <c r="G1155" s="3">
        <f t="shared" si="38"/>
        <v>51905.151199999993</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163598.28</v>
      </c>
      <c r="E1161" s="2">
        <v>0</v>
      </c>
      <c r="F1161" s="2">
        <v>0</v>
      </c>
      <c r="G1161" s="3">
        <f t="shared" si="38"/>
        <v>49406.680560000001</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15385</v>
      </c>
      <c r="E1163" s="2">
        <v>0</v>
      </c>
      <c r="F1163" s="2">
        <v>0</v>
      </c>
      <c r="G1163" s="3">
        <f t="shared" si="38"/>
        <v>4707.8099999999995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99557.2</v>
      </c>
      <c r="D1167" s="2">
        <f>BILANCA!E162</f>
        <v>115804.17</v>
      </c>
      <c r="E1167" s="2">
        <v>0</v>
      </c>
      <c r="F1167" s="2">
        <v>0</v>
      </c>
      <c r="G1167" s="3">
        <f t="shared" si="38"/>
        <v>51992.989780000004</v>
      </c>
      <c r="H1167" s="3">
        <f t="shared" si="41"/>
        <v>0.36999999999534339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159813.98000000001</v>
      </c>
      <c r="D1176" s="2">
        <f>BILANCA!E171</f>
        <v>0</v>
      </c>
      <c r="E1176" s="2">
        <v>0</v>
      </c>
      <c r="F1176" s="2">
        <v>0</v>
      </c>
      <c r="G1176" s="3">
        <f t="shared" si="38"/>
        <v>26529.120680000004</v>
      </c>
      <c r="H1176" s="3">
        <f t="shared" si="41"/>
        <v>1.9999999989522621E-2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159813.98000000001</v>
      </c>
      <c r="D1179" s="2">
        <f>BILANCA!E174</f>
        <v>0</v>
      </c>
      <c r="E1179" s="2">
        <v>0</v>
      </c>
      <c r="F1179" s="2">
        <v>0</v>
      </c>
      <c r="G1179" s="3">
        <f t="shared" si="38"/>
        <v>27008.562620000004</v>
      </c>
      <c r="H1179" s="3">
        <f t="shared" si="41"/>
        <v>1.9999999989522621E-2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2229456.4500000002</v>
      </c>
      <c r="D1180" s="2">
        <f>BILANCA!E176</f>
        <v>2141655.9900000002</v>
      </c>
      <c r="E1180" s="2">
        <v>0</v>
      </c>
      <c r="F1180" s="2">
        <v>0</v>
      </c>
      <c r="G1180" s="3">
        <f t="shared" si="38"/>
        <v>1107170.6331000002</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176308.15000000002</v>
      </c>
      <c r="D1181" s="2">
        <f>BILANCA!E177</f>
        <v>230068.21000000002</v>
      </c>
      <c r="E1181" s="2">
        <v>0</v>
      </c>
      <c r="F1181" s="2">
        <v>0</v>
      </c>
      <c r="G1181" s="3">
        <f t="shared" si="38"/>
        <v>108832.02147000002</v>
      </c>
      <c r="H1181" s="3">
        <f t="shared" si="41"/>
        <v>0.36000000004423782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176308.15000000002</v>
      </c>
      <c r="D1182" s="2">
        <f>BILANCA!E178</f>
        <v>181010.27000000002</v>
      </c>
      <c r="E1182" s="2">
        <v>0</v>
      </c>
      <c r="F1182" s="2">
        <v>0</v>
      </c>
      <c r="G1182" s="3">
        <f t="shared" si="38"/>
        <v>92592.534679999997</v>
      </c>
      <c r="H1182" s="3">
        <f t="shared" si="41"/>
        <v>0.42000000004190952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159154.38</v>
      </c>
      <c r="D1183" s="2">
        <f>BILANCA!E179</f>
        <v>166686.01</v>
      </c>
      <c r="E1183" s="2">
        <v>0</v>
      </c>
      <c r="F1183" s="2">
        <v>0</v>
      </c>
      <c r="G1183" s="3">
        <f t="shared" si="38"/>
        <v>85207.06719999999</v>
      </c>
      <c r="H1183" s="3">
        <f t="shared" si="41"/>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16859.07</v>
      </c>
      <c r="D1184" s="2">
        <f>BILANCA!E180</f>
        <v>14324.26</v>
      </c>
      <c r="E1184" s="2">
        <v>0</v>
      </c>
      <c r="F1184" s="2">
        <v>0</v>
      </c>
      <c r="G1184" s="3">
        <f t="shared" si="38"/>
        <v>7918.3206599999994</v>
      </c>
      <c r="H1184" s="3">
        <f t="shared" si="41"/>
        <v>0.32999999999992724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294.7</v>
      </c>
      <c r="D1200" s="2">
        <f>BILANCA!E196</f>
        <v>0</v>
      </c>
      <c r="E1200" s="2">
        <v>0</v>
      </c>
      <c r="F1200" s="2">
        <v>0</v>
      </c>
      <c r="G1200" s="3">
        <f t="shared" si="38"/>
        <v>55.992999999999995</v>
      </c>
      <c r="H1200" s="3">
        <f t="shared" si="41"/>
        <v>0.30000000000001137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49057.94</v>
      </c>
      <c r="E1251" s="2">
        <v>0</v>
      </c>
      <c r="F1251" s="2">
        <v>0</v>
      </c>
      <c r="G1251" s="3">
        <f>B1251/1000*C1251+B1251/500*D1251</f>
        <v>23645.927080000001</v>
      </c>
      <c r="H1251" s="3">
        <f>ABS(C1251-ROUND(C1251,0))+ABS(D1251-ROUND(D1251,0))</f>
        <v>5.9999999997671694E-2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2053148.3</v>
      </c>
      <c r="D1255" s="2">
        <f>BILANCA!E251</f>
        <v>1911587.78</v>
      </c>
      <c r="E1255" s="2">
        <v>0</v>
      </c>
      <c r="F1255" s="2">
        <v>0</v>
      </c>
      <c r="G1255" s="3">
        <f t="shared" si="38"/>
        <v>1439699.3456999999</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1969546.58</v>
      </c>
      <c r="D1256" s="2">
        <f>BILANCA!E252</f>
        <v>1845276.07</v>
      </c>
      <c r="E1256" s="2">
        <v>0</v>
      </c>
      <c r="F1256" s="2">
        <v>0</v>
      </c>
      <c r="G1256" s="3">
        <f t="shared" si="38"/>
        <v>1392384.2851200001</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1969546.58</v>
      </c>
      <c r="D1257" s="2">
        <f>BILANCA!E253</f>
        <v>1845276.07</v>
      </c>
      <c r="E1257" s="2">
        <v>0</v>
      </c>
      <c r="F1257" s="2">
        <v>0</v>
      </c>
      <c r="G1257" s="3">
        <f t="shared" si="38"/>
        <v>1398044.38384</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83601.719999999972</v>
      </c>
      <c r="D1259" s="2">
        <f>BILANCA!E255</f>
        <v>-112671.57</v>
      </c>
      <c r="E1259" s="2">
        <v>0</v>
      </c>
      <c r="F1259" s="2">
        <v>0</v>
      </c>
      <c r="G1259" s="3">
        <f t="shared" si="38"/>
        <v>-35293.613580000012</v>
      </c>
      <c r="H1259" s="3">
        <f t="shared" si="41"/>
        <v>0.71000000002095476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606934.34</v>
      </c>
      <c r="D1260" s="2">
        <f>BILANCA!E256</f>
        <v>411223.5</v>
      </c>
      <c r="E1260" s="2">
        <v>0</v>
      </c>
      <c r="F1260" s="2">
        <v>0</v>
      </c>
      <c r="G1260" s="3">
        <f t="shared" si="38"/>
        <v>357345.33499999996</v>
      </c>
      <c r="H1260" s="3">
        <f t="shared" si="41"/>
        <v>0.83999999996740371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606934.34</v>
      </c>
      <c r="D1261" s="2">
        <f>BILANCA!E257</f>
        <v>411223.5</v>
      </c>
      <c r="E1261" s="2">
        <v>0</v>
      </c>
      <c r="F1261" s="2">
        <v>0</v>
      </c>
      <c r="G1261" s="3">
        <f t="shared" si="38"/>
        <v>358774.71634000004</v>
      </c>
      <c r="H1261" s="3">
        <f t="shared" si="41"/>
        <v>0.83999999996740371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523332.62</v>
      </c>
      <c r="D1264" s="2">
        <f>BILANCA!E260</f>
        <v>523895.07</v>
      </c>
      <c r="E1264" s="2">
        <v>0</v>
      </c>
      <c r="F1264" s="2">
        <v>0</v>
      </c>
      <c r="G1264" s="3">
        <f t="shared" si="38"/>
        <v>399065.18104000005</v>
      </c>
      <c r="H1264" s="3">
        <f t="shared" si="41"/>
        <v>0.45000000001164153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523332.62</v>
      </c>
      <c r="D1266" s="2">
        <f>BILANCA!E262</f>
        <v>523895.07</v>
      </c>
      <c r="E1266" s="2">
        <v>0</v>
      </c>
      <c r="F1266" s="2">
        <v>0</v>
      </c>
      <c r="G1266" s="3">
        <f t="shared" si="38"/>
        <v>402207.42656000005</v>
      </c>
      <c r="H1266" s="3">
        <f t="shared" si="41"/>
        <v>0.45000000001164153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178983.28</v>
      </c>
      <c r="E1278" s="2">
        <v>0</v>
      </c>
      <c r="F1278" s="2">
        <v>0</v>
      </c>
      <c r="G1278" s="3">
        <f t="shared" si="38"/>
        <v>95935.038079999998</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178983.28</v>
      </c>
      <c r="E1281" s="2">
        <v>0</v>
      </c>
      <c r="F1281" s="2">
        <v>0</v>
      </c>
      <c r="G1281" s="3">
        <f t="shared" si="48"/>
        <v>97008.937760000001</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163598.28</v>
      </c>
      <c r="E1287" s="2">
        <v>0</v>
      </c>
      <c r="F1287" s="2">
        <v>0</v>
      </c>
      <c r="G1287" s="3">
        <f t="shared" si="48"/>
        <v>90633.447120000012</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15385</v>
      </c>
      <c r="E1289" s="2">
        <v>0</v>
      </c>
      <c r="F1289" s="2">
        <v>0</v>
      </c>
      <c r="G1289" s="3">
        <f t="shared" si="48"/>
        <v>8584.83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59912</v>
      </c>
      <c r="E1301" s="2">
        <v>0</v>
      </c>
      <c r="F1301" s="2">
        <v>0</v>
      </c>
      <c r="G1301" s="3">
        <f t="shared" si="38"/>
        <v>34868.784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59912</v>
      </c>
      <c r="E1302" s="2">
        <v>0</v>
      </c>
      <c r="F1302" s="2">
        <v>0</v>
      </c>
      <c r="G1302" s="3">
        <f t="shared" si="38"/>
        <v>34988.608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99557.2</v>
      </c>
      <c r="D1306" s="2">
        <f>BILANCA!E303</f>
        <v>294787.45</v>
      </c>
      <c r="E1306" s="2">
        <v>0</v>
      </c>
      <c r="F1306" s="2">
        <v>0</v>
      </c>
      <c r="G1306" s="3">
        <f t="shared" si="38"/>
        <v>203983.10159999999</v>
      </c>
      <c r="H1306" s="3">
        <f t="shared" si="41"/>
        <v>0.65000000000873115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538.69000000000005</v>
      </c>
      <c r="D1311" s="2">
        <f>BILANCA!E308</f>
        <v>1592.47</v>
      </c>
      <c r="E1311" s="2">
        <v>0</v>
      </c>
      <c r="F1311" s="2">
        <v>0</v>
      </c>
      <c r="G1311" s="3">
        <f t="shared" si="52"/>
        <v>1120.8126299999999</v>
      </c>
      <c r="H1311" s="3">
        <f t="shared" si="41"/>
        <v>0.77999999999997272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176308.15</v>
      </c>
      <c r="D1340" s="2">
        <f>BILANCA!E337</f>
        <v>181010.27</v>
      </c>
      <c r="E1340" s="2">
        <v>0</v>
      </c>
      <c r="F1340" s="2">
        <v>0</v>
      </c>
      <c r="G1340" s="3">
        <f t="shared" si="52"/>
        <v>177648.46770000001</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49057.94</v>
      </c>
      <c r="E1373" s="2">
        <v>0</v>
      </c>
      <c r="F1373" s="2">
        <v>0</v>
      </c>
      <c r="G1373" s="3">
        <f t="shared" si="59"/>
        <v>35616.064440000002</v>
      </c>
      <c r="H1373" s="3">
        <f t="shared" si="60"/>
        <v>5.9999999997671694E-2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18530.8</v>
      </c>
      <c r="D1387" s="2">
        <f>BILANCA!E384</f>
        <v>0</v>
      </c>
      <c r="E1387" s="2">
        <v>0</v>
      </c>
      <c r="F1387" s="2">
        <v>0</v>
      </c>
      <c r="G1387" s="3">
        <f t="shared" si="59"/>
        <v>6986.1116000000002</v>
      </c>
      <c r="H1387" s="3">
        <f t="shared" si="60"/>
        <v>0.2000000000007276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59912</v>
      </c>
      <c r="E1399" s="2">
        <v>0</v>
      </c>
      <c r="F1399" s="2">
        <v>0</v>
      </c>
      <c r="G1399" s="3">
        <f t="shared" si="61"/>
        <v>46611.536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2338160.88</v>
      </c>
      <c r="D1510" s="2">
        <f>'RAS-funkcijski'!E114</f>
        <v>2563327.08</v>
      </c>
      <c r="E1510" s="2">
        <v>0</v>
      </c>
      <c r="F1510" s="2">
        <v>0</v>
      </c>
      <c r="G1510" s="3">
        <f t="shared" si="52"/>
        <v>821129.65439999988</v>
      </c>
      <c r="H1510" s="3">
        <f t="shared" si="63"/>
        <v>0.20000000018626451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2285009.7599999998</v>
      </c>
      <c r="D1511" s="2">
        <f>'RAS-funkcijski'!E115</f>
        <v>2446150.46</v>
      </c>
      <c r="E1511" s="2">
        <v>0</v>
      </c>
      <c r="F1511" s="2">
        <v>0</v>
      </c>
      <c r="G1511" s="3">
        <f t="shared" si="52"/>
        <v>796681.48548000003</v>
      </c>
      <c r="H1511" s="3">
        <f t="shared" si="63"/>
        <v>0.70000000018626451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2285009.7599999998</v>
      </c>
      <c r="D1513" s="2">
        <f>'RAS-funkcijski'!E117</f>
        <v>2446150.46</v>
      </c>
      <c r="E1513" s="2">
        <v>0</v>
      </c>
      <c r="F1513" s="2">
        <v>0</v>
      </c>
      <c r="G1513" s="3">
        <f t="shared" si="52"/>
        <v>811036.10684000002</v>
      </c>
      <c r="H1513" s="3">
        <f t="shared" si="63"/>
        <v>0.70000000018626451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53151.12</v>
      </c>
      <c r="D1522" s="2">
        <f>'RAS-funkcijski'!E126</f>
        <v>117176.62</v>
      </c>
      <c r="E1522" s="2">
        <v>0</v>
      </c>
      <c r="F1522" s="2">
        <v>0</v>
      </c>
      <c r="G1522" s="3">
        <f t="shared" si="52"/>
        <v>35075.531919999994</v>
      </c>
      <c r="H1522" s="3">
        <f t="shared" si="63"/>
        <v>0.50000000000727596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2338160.88</v>
      </c>
      <c r="D1537" s="14">
        <f>'RAS-funkcijski'!E141</f>
        <v>2563327.08</v>
      </c>
      <c r="E1537" s="14">
        <v>0</v>
      </c>
      <c r="F1537" s="14">
        <v>0</v>
      </c>
      <c r="G1537" s="15">
        <f t="shared" si="52"/>
        <v>1022679.6604800001</v>
      </c>
      <c r="H1537" s="15">
        <f t="shared" si="63"/>
        <v>0.20000000018626451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144055.46</v>
      </c>
      <c r="E1538" s="7">
        <v>0</v>
      </c>
      <c r="F1538" s="7">
        <v>0</v>
      </c>
      <c r="G1538" s="8">
        <f t="shared" si="52"/>
        <v>288.11091999999996</v>
      </c>
      <c r="H1538" s="8">
        <f t="shared" si="63"/>
        <v>0.45999999999185093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144055.46</v>
      </c>
      <c r="E1539" s="2">
        <v>0</v>
      </c>
      <c r="F1539" s="2">
        <v>0</v>
      </c>
      <c r="G1539" s="3">
        <f t="shared" si="52"/>
        <v>576.22183999999993</v>
      </c>
      <c r="H1539" s="3">
        <f t="shared" si="63"/>
        <v>0.45999999999185093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144055.46</v>
      </c>
      <c r="E1540" s="2">
        <v>0</v>
      </c>
      <c r="F1540" s="2">
        <v>0</v>
      </c>
      <c r="G1540" s="3">
        <f t="shared" si="52"/>
        <v>864.33276000000001</v>
      </c>
      <c r="H1540" s="3">
        <f t="shared" si="63"/>
        <v>0.45999999999185093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144055.46</v>
      </c>
      <c r="E1542" s="2">
        <v>0</v>
      </c>
      <c r="F1542" s="2">
        <v>0</v>
      </c>
      <c r="G1542" s="3">
        <f t="shared" si="52"/>
        <v>1440.5545999999999</v>
      </c>
      <c r="H1542" s="3">
        <f t="shared" si="63"/>
        <v>0.45999999999185093</v>
      </c>
      <c r="I1542" s="11">
        <f t="shared" si="64"/>
        <v>662.65511598826083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176308.15</v>
      </c>
      <c r="D1582" s="7"/>
      <c r="E1582" s="7">
        <v>0</v>
      </c>
      <c r="F1582" s="7">
        <v>0</v>
      </c>
      <c r="G1582" s="8">
        <f t="shared" ref="G1582:G1686" si="70">B1582/1000*C1582</f>
        <v>176.30815000000001</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2497610.0299999998</v>
      </c>
      <c r="D1583" s="2">
        <v>0</v>
      </c>
      <c r="E1583" s="2">
        <v>0</v>
      </c>
      <c r="F1583" s="2">
        <v>0</v>
      </c>
      <c r="G1583" s="3">
        <f t="shared" si="70"/>
        <v>4995.2200599999996</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464.13</v>
      </c>
      <c r="D1584" s="2">
        <v>0</v>
      </c>
      <c r="E1584" s="2">
        <v>0</v>
      </c>
      <c r="F1584" s="2">
        <v>0</v>
      </c>
      <c r="G1584" s="3">
        <f t="shared" si="70"/>
        <v>1.39239</v>
      </c>
      <c r="H1584" s="3">
        <f t="shared" si="71"/>
        <v>0.12999999999999545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2372892.2200000002</v>
      </c>
      <c r="D1585" s="2">
        <v>0</v>
      </c>
      <c r="E1585" s="2">
        <v>0</v>
      </c>
      <c r="F1585" s="2">
        <v>0</v>
      </c>
      <c r="G1585" s="3">
        <f t="shared" si="70"/>
        <v>9491.5688800000007</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2030054.74</v>
      </c>
      <c r="D1586" s="2">
        <v>0</v>
      </c>
      <c r="E1586" s="2">
        <v>0</v>
      </c>
      <c r="F1586" s="2">
        <v>0</v>
      </c>
      <c r="G1586" s="3">
        <f t="shared" si="70"/>
        <v>10150.2737</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323170.25</v>
      </c>
      <c r="D1587" s="2">
        <v>0</v>
      </c>
      <c r="E1587" s="2">
        <v>0</v>
      </c>
      <c r="F1587" s="2">
        <v>0</v>
      </c>
      <c r="G1587" s="3">
        <f t="shared" si="70"/>
        <v>1939.0215000000001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19241.91</v>
      </c>
      <c r="D1591" s="2">
        <v>0</v>
      </c>
      <c r="E1591" s="2">
        <v>0</v>
      </c>
      <c r="F1591" s="2">
        <v>0</v>
      </c>
      <c r="G1591" s="3">
        <f t="shared" si="70"/>
        <v>192.41910000000001</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425.32</v>
      </c>
      <c r="D1593" s="2">
        <v>0</v>
      </c>
      <c r="E1593" s="2">
        <v>0</v>
      </c>
      <c r="F1593" s="2">
        <v>0</v>
      </c>
      <c r="G1593" s="3">
        <f t="shared" si="70"/>
        <v>5.1038399999999999</v>
      </c>
      <c r="H1593" s="3">
        <f t="shared" si="71"/>
        <v>0.31999999999999318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33123.129999999997</v>
      </c>
      <c r="D1594" s="2">
        <v>0</v>
      </c>
      <c r="E1594" s="2">
        <v>0</v>
      </c>
      <c r="F1594" s="2">
        <v>0</v>
      </c>
      <c r="G1594" s="3">
        <f t="shared" si="70"/>
        <v>430.60068999999993</v>
      </c>
      <c r="H1594" s="3">
        <f t="shared" si="71"/>
        <v>0.12999999999738066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91130.55</v>
      </c>
      <c r="D1601" s="2">
        <v>0</v>
      </c>
      <c r="E1601" s="2">
        <v>0</v>
      </c>
      <c r="F1601" s="2">
        <v>0</v>
      </c>
      <c r="G1601" s="3">
        <f>B1601/1000*C1601</f>
        <v>1822.6110000000001</v>
      </c>
      <c r="H1601" s="3">
        <f>ABS(C1601-ROUND(C1601,0))</f>
        <v>0.44999999999708962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2443849.9700000002</v>
      </c>
      <c r="D1602" s="2">
        <v>0</v>
      </c>
      <c r="E1602" s="2">
        <v>0</v>
      </c>
      <c r="F1602" s="2">
        <v>0</v>
      </c>
      <c r="G1602" s="3">
        <f t="shared" si="70"/>
        <v>51320.849370000011</v>
      </c>
      <c r="H1602" s="3">
        <f t="shared" si="71"/>
        <v>2.9999999795109034E-2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548.72</v>
      </c>
      <c r="D1603" s="2">
        <v>0</v>
      </c>
      <c r="E1603" s="2">
        <v>0</v>
      </c>
      <c r="F1603" s="2">
        <v>0</v>
      </c>
      <c r="G1603" s="3">
        <f t="shared" si="70"/>
        <v>12.07184</v>
      </c>
      <c r="H1603" s="3">
        <f t="shared" si="71"/>
        <v>0.27999999999997272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2368190.1</v>
      </c>
      <c r="D1604" s="2">
        <v>0</v>
      </c>
      <c r="E1604" s="2">
        <v>0</v>
      </c>
      <c r="F1604" s="2">
        <v>0</v>
      </c>
      <c r="G1604" s="3">
        <f t="shared" si="70"/>
        <v>54468.372300000003</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2022523.11</v>
      </c>
      <c r="D1605" s="2">
        <v>0</v>
      </c>
      <c r="E1605" s="2">
        <v>0</v>
      </c>
      <c r="F1605" s="2">
        <v>0</v>
      </c>
      <c r="G1605" s="3">
        <f t="shared" si="70"/>
        <v>48540.554640000002</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325705.06</v>
      </c>
      <c r="D1606" s="2">
        <v>0</v>
      </c>
      <c r="E1606" s="2">
        <v>0</v>
      </c>
      <c r="F1606" s="2">
        <v>0</v>
      </c>
      <c r="G1606" s="3">
        <f t="shared" si="70"/>
        <v>8142.6265000000003</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19241.91</v>
      </c>
      <c r="D1610" s="2">
        <v>0</v>
      </c>
      <c r="E1610" s="2">
        <v>0</v>
      </c>
      <c r="F1610" s="2">
        <v>0</v>
      </c>
      <c r="G1610" s="3">
        <f t="shared" si="70"/>
        <v>558.01539000000002</v>
      </c>
      <c r="H1610" s="3">
        <f t="shared" si="71"/>
        <v>9.0000000000145519E-2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720.02</v>
      </c>
      <c r="D1612" s="2">
        <v>0</v>
      </c>
      <c r="E1612" s="2">
        <v>0</v>
      </c>
      <c r="F1612" s="2">
        <v>0</v>
      </c>
      <c r="G1612" s="3">
        <f t="shared" si="70"/>
        <v>22.320619999999998</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33123.129999999997</v>
      </c>
      <c r="D1613" s="2">
        <v>0</v>
      </c>
      <c r="E1613" s="2">
        <v>0</v>
      </c>
      <c r="F1613" s="2">
        <v>0</v>
      </c>
      <c r="G1613" s="3">
        <f t="shared" si="70"/>
        <v>1059.9401599999999</v>
      </c>
      <c r="H1613" s="3">
        <f t="shared" si="71"/>
        <v>0.12999999999738066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41988.02</v>
      </c>
      <c r="D1620" s="2">
        <v>0</v>
      </c>
      <c r="E1620" s="2">
        <v>0</v>
      </c>
      <c r="F1620" s="2">
        <v>0</v>
      </c>
      <c r="G1620" s="3">
        <f>B1620/1000*C1620</f>
        <v>1637.5327799999998</v>
      </c>
      <c r="H1620" s="3">
        <f>ABS(C1620-ROUND(C1620,0))</f>
        <v>1.9999999996798579E-2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230068.2099999995</v>
      </c>
      <c r="D1621" s="2">
        <v>0</v>
      </c>
      <c r="E1621" s="2">
        <v>0</v>
      </c>
      <c r="F1621" s="2">
        <v>0</v>
      </c>
      <c r="G1621" s="3">
        <f t="shared" si="70"/>
        <v>9202.72839999998</v>
      </c>
      <c r="H1621" s="3">
        <f t="shared" si="71"/>
        <v>0.20999999949708581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230068.21</v>
      </c>
      <c r="D1681" s="2">
        <v>0</v>
      </c>
      <c r="E1681" s="2">
        <v>0</v>
      </c>
      <c r="F1681" s="2">
        <v>0</v>
      </c>
      <c r="G1681" s="3">
        <f t="shared" si="70"/>
        <v>23006.821</v>
      </c>
      <c r="H1681" s="3">
        <f t="shared" si="71"/>
        <v>0.20999999999185093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84.59</v>
      </c>
      <c r="D1682" s="2">
        <v>0</v>
      </c>
      <c r="E1682" s="2">
        <v>0</v>
      </c>
      <c r="F1682" s="2">
        <v>0</v>
      </c>
      <c r="G1682" s="3">
        <f t="shared" si="70"/>
        <v>8.54359</v>
      </c>
      <c r="H1682" s="3">
        <f t="shared" si="71"/>
        <v>0.40999999999999659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180925.68</v>
      </c>
      <c r="D1683" s="2">
        <v>0</v>
      </c>
      <c r="E1683" s="2">
        <v>0</v>
      </c>
      <c r="F1683" s="2">
        <v>0</v>
      </c>
      <c r="G1683" s="3">
        <f t="shared" si="70"/>
        <v>18454.41936</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49057.94</v>
      </c>
      <c r="D1686" s="14">
        <v>0</v>
      </c>
      <c r="E1686" s="14">
        <v>0</v>
      </c>
      <c r="F1686" s="14">
        <v>0</v>
      </c>
      <c r="G1686" s="15">
        <f t="shared" si="70"/>
        <v>5151.0837000000001</v>
      </c>
      <c r="H1686" s="15">
        <f t="shared" si="71"/>
        <v>5.9999999997671694E-2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10135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2320930.4000000004</v>
      </c>
      <c r="I17" s="275">
        <f>'PR-RAS'!E6</f>
        <v>2385584.5899999994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2283037.0499999993</v>
      </c>
      <c r="I18" s="275">
        <f>'PR-RAS'!E152</f>
        <v>2530203.9500000002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83601.72000000102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112671.57000000065</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1969546.5800000005</v>
      </c>
      <c r="I22" s="275">
        <f>BILANCA!E7</f>
        <v>1845276.0700000003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259909.87</v>
      </c>
      <c r="I23" s="275">
        <f>BILANCA!E69</f>
        <v>296379.92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176308.15000000002</v>
      </c>
      <c r="I24" s="275">
        <f>BILANCA!E177</f>
        <v>230068.21000000002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2053148.3</v>
      </c>
      <c r="I25" s="275">
        <f>BILANCA!E251</f>
        <v>1911587.78</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2338160.88</v>
      </c>
      <c r="I30" s="275">
        <f>'RAS-funkcijski'!E114</f>
        <v>2563327.08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2338160.88</v>
      </c>
      <c r="I31" s="275">
        <f>'RAS-funkcijski'!E141</f>
        <v>2563327.08</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144055.46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176308.15</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230068.2099999995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230068.21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D438" sqref="D4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2320930.4000000004</v>
      </c>
      <c r="E6" s="60">
        <f>E7+E43+E49+E82+E106+E125+E134+E140</f>
        <v>2385584.5899999994</v>
      </c>
      <c r="F6" s="45">
        <f t="shared" ref="F6:F132" si="0">IF(D6&lt;&gt;0,IF(E6/D6&gt;=100,"&gt;&gt;100",E6/D6*100),"-")</f>
        <v>102.7857013721738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2174111.0499999998</v>
      </c>
      <c r="E49" s="60">
        <f>E50+E53+E58+E61+E64+E68+E71+E74+E77</f>
        <v>2147981.8499999996</v>
      </c>
      <c r="F49" s="45">
        <f t="shared" si="0"/>
        <v>98.798166266621934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1984425.38</v>
      </c>
      <c r="E68" s="60">
        <f t="shared" si="11"/>
        <v>2123833.9499999997</v>
      </c>
      <c r="F68" s="45">
        <f t="shared" si="0"/>
        <v>107.0251354072079</v>
      </c>
    </row>
    <row r="69" spans="1:6" ht="12.75" customHeight="1" x14ac:dyDescent="0.2">
      <c r="A69" s="63" t="s">
        <v>141</v>
      </c>
      <c r="B69" s="64" t="s">
        <v>142</v>
      </c>
      <c r="C69" s="247" t="s">
        <v>141</v>
      </c>
      <c r="D69" s="194">
        <v>1978677.46</v>
      </c>
      <c r="E69" s="194">
        <v>2116344.5099999998</v>
      </c>
      <c r="F69" s="45">
        <f t="shared" si="0"/>
        <v>106.95752859083964</v>
      </c>
    </row>
    <row r="70" spans="1:6" ht="24" x14ac:dyDescent="0.2">
      <c r="A70" s="63" t="s">
        <v>143</v>
      </c>
      <c r="B70" s="64" t="s">
        <v>144</v>
      </c>
      <c r="C70" s="247" t="s">
        <v>143</v>
      </c>
      <c r="D70" s="194">
        <v>5747.92</v>
      </c>
      <c r="E70" s="194">
        <v>7489.44</v>
      </c>
      <c r="F70" s="45">
        <f t="shared" si="0"/>
        <v>130.2982644156495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189592.77</v>
      </c>
      <c r="E74" s="60">
        <f t="shared" si="13"/>
        <v>24055</v>
      </c>
      <c r="F74" s="45">
        <f t="shared" si="0"/>
        <v>12.687720106626429</v>
      </c>
    </row>
    <row r="75" spans="1:6" ht="12.75" customHeight="1" x14ac:dyDescent="0.2">
      <c r="A75" s="63" t="s">
        <v>153</v>
      </c>
      <c r="B75" s="65" t="s">
        <v>154</v>
      </c>
      <c r="C75" s="247" t="s">
        <v>153</v>
      </c>
      <c r="D75" s="194">
        <v>189592.77</v>
      </c>
      <c r="E75" s="194">
        <v>24055</v>
      </c>
      <c r="F75" s="45">
        <f t="shared" si="0"/>
        <v>12.687720106626429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92.9</v>
      </c>
      <c r="E77" s="60">
        <f t="shared" si="14"/>
        <v>92.9</v>
      </c>
      <c r="F77" s="45">
        <f t="shared" si="0"/>
        <v>100</v>
      </c>
    </row>
    <row r="78" spans="1:6" ht="12.75" customHeight="1" x14ac:dyDescent="0.2">
      <c r="A78" s="63">
        <v>6391</v>
      </c>
      <c r="B78" s="64" t="s">
        <v>159</v>
      </c>
      <c r="C78" s="247" t="s">
        <v>160</v>
      </c>
      <c r="D78" s="194">
        <v>92.9</v>
      </c>
      <c r="E78" s="194">
        <v>92.9</v>
      </c>
      <c r="F78" s="45">
        <f t="shared" si="0"/>
        <v>100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74.930000000000007</v>
      </c>
      <c r="E82" s="60">
        <f t="shared" si="15"/>
        <v>0.04</v>
      </c>
      <c r="F82" s="45">
        <f t="shared" si="0"/>
        <v>5.3383157613772846E-2</v>
      </c>
    </row>
    <row r="83" spans="1:6" ht="12.75" customHeight="1" x14ac:dyDescent="0.2">
      <c r="A83" s="63">
        <v>641</v>
      </c>
      <c r="B83" s="64" t="s">
        <v>169</v>
      </c>
      <c r="C83" s="247" t="s">
        <v>170</v>
      </c>
      <c r="D83" s="60">
        <f t="shared" ref="D83:E83" si="16">SUM(D84:D90)</f>
        <v>74.930000000000007</v>
      </c>
      <c r="E83" s="60">
        <f t="shared" si="16"/>
        <v>0.04</v>
      </c>
      <c r="F83" s="45">
        <f t="shared" si="0"/>
        <v>5.3383157613772846E-2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74.930000000000007</v>
      </c>
      <c r="E85" s="194">
        <v>0.04</v>
      </c>
      <c r="F85" s="45">
        <f t="shared" si="0"/>
        <v>5.3383157613772846E-2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156.38999999999999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156.38999999999999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156.38999999999999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2603.31</v>
      </c>
      <c r="E125" s="60">
        <f t="shared" si="22"/>
        <v>3819.94</v>
      </c>
      <c r="F125" s="45">
        <f t="shared" si="0"/>
        <v>146.73396560532552</v>
      </c>
    </row>
    <row r="126" spans="1:6" ht="12.75" customHeight="1" x14ac:dyDescent="0.2">
      <c r="A126" s="63">
        <v>661</v>
      </c>
      <c r="B126" s="65" t="s">
        <v>255</v>
      </c>
      <c r="C126" s="247" t="s">
        <v>256</v>
      </c>
      <c r="D126" s="60">
        <f t="shared" ref="D126:E126" si="23">SUM(D127:D128)</f>
        <v>1963.31</v>
      </c>
      <c r="E126" s="60">
        <f t="shared" si="23"/>
        <v>2049.94</v>
      </c>
      <c r="F126" s="45">
        <f t="shared" si="0"/>
        <v>104.41244632788506</v>
      </c>
    </row>
    <row r="127" spans="1:6" ht="12.75" customHeight="1" x14ac:dyDescent="0.2">
      <c r="A127" s="63">
        <v>6614</v>
      </c>
      <c r="B127" s="65" t="s">
        <v>257</v>
      </c>
      <c r="C127" s="247" t="s">
        <v>258</v>
      </c>
      <c r="D127" s="194">
        <v>0</v>
      </c>
      <c r="E127" s="194">
        <v>46.94</v>
      </c>
      <c r="F127" s="45" t="str">
        <f t="shared" si="0"/>
        <v>-</v>
      </c>
    </row>
    <row r="128" spans="1:6" ht="12.75" customHeight="1" x14ac:dyDescent="0.2">
      <c r="A128" s="63">
        <v>6615</v>
      </c>
      <c r="B128" s="65" t="s">
        <v>259</v>
      </c>
      <c r="C128" s="247" t="s">
        <v>260</v>
      </c>
      <c r="D128" s="194">
        <v>1963.31</v>
      </c>
      <c r="E128" s="194">
        <v>2003</v>
      </c>
      <c r="F128" s="45">
        <f t="shared" si="0"/>
        <v>102.02158599507973</v>
      </c>
    </row>
    <row r="129" spans="1:6" ht="36" x14ac:dyDescent="0.2">
      <c r="A129" s="63">
        <v>663</v>
      </c>
      <c r="B129" s="182" t="s">
        <v>261</v>
      </c>
      <c r="C129" s="247" t="s">
        <v>262</v>
      </c>
      <c r="D129" s="60">
        <f t="shared" ref="D129:E129" si="24">SUM(D130:D133)</f>
        <v>640</v>
      </c>
      <c r="E129" s="60">
        <f t="shared" si="24"/>
        <v>1770</v>
      </c>
      <c r="F129" s="45">
        <f t="shared" si="0"/>
        <v>276.5625</v>
      </c>
    </row>
    <row r="130" spans="1:6" ht="12.75" customHeight="1" x14ac:dyDescent="0.2">
      <c r="A130" s="63">
        <v>6631</v>
      </c>
      <c r="B130" s="65" t="s">
        <v>263</v>
      </c>
      <c r="C130" s="247" t="s">
        <v>264</v>
      </c>
      <c r="D130" s="194">
        <v>640</v>
      </c>
      <c r="E130" s="194">
        <v>1770</v>
      </c>
      <c r="F130" s="45">
        <f t="shared" si="0"/>
        <v>276.5625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143984.72</v>
      </c>
      <c r="E134" s="60">
        <f t="shared" si="25"/>
        <v>233782.75999999998</v>
      </c>
      <c r="F134" s="45">
        <f t="shared" ref="F134:F229" si="26">IF(D134&lt;&gt;0,IF(E134/D134&gt;=100,"&gt;&gt;100",E134/D134*100),"-")</f>
        <v>162.36636776457945</v>
      </c>
    </row>
    <row r="135" spans="1:6" ht="24" x14ac:dyDescent="0.2">
      <c r="A135" s="63">
        <v>671</v>
      </c>
      <c r="B135" s="182" t="s">
        <v>273</v>
      </c>
      <c r="C135" s="247" t="s">
        <v>274</v>
      </c>
      <c r="D135" s="60">
        <f t="shared" ref="D135:E135" si="27">SUM(D136:D138)</f>
        <v>143984.72</v>
      </c>
      <c r="E135" s="60">
        <f t="shared" si="27"/>
        <v>233782.75999999998</v>
      </c>
      <c r="F135" s="45">
        <f t="shared" si="26"/>
        <v>162.36636776457945</v>
      </c>
    </row>
    <row r="136" spans="1:6" ht="12.75" customHeight="1" x14ac:dyDescent="0.2">
      <c r="A136" s="63">
        <v>6711</v>
      </c>
      <c r="B136" s="65" t="s">
        <v>275</v>
      </c>
      <c r="C136" s="247" t="s">
        <v>276</v>
      </c>
      <c r="D136" s="194">
        <v>140989.46</v>
      </c>
      <c r="E136" s="194">
        <v>208711.52</v>
      </c>
      <c r="F136" s="45">
        <f t="shared" si="26"/>
        <v>148.0334203705724</v>
      </c>
    </row>
    <row r="137" spans="1:6" ht="24" x14ac:dyDescent="0.2">
      <c r="A137" s="63">
        <v>6712</v>
      </c>
      <c r="B137" s="182" t="s">
        <v>277</v>
      </c>
      <c r="C137" s="247" t="s">
        <v>278</v>
      </c>
      <c r="D137" s="194">
        <v>2995.26</v>
      </c>
      <c r="E137" s="194">
        <v>25071.24</v>
      </c>
      <c r="F137" s="45">
        <f t="shared" si="26"/>
        <v>837.03050820296062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2283037.0499999993</v>
      </c>
      <c r="E152" s="60">
        <f>E153+E164+E202+E221+E230+E262+E273</f>
        <v>2530203.9500000002</v>
      </c>
      <c r="F152" s="45">
        <f t="shared" si="26"/>
        <v>110.82623253967783</v>
      </c>
    </row>
    <row r="153" spans="1:6" ht="12.75" customHeight="1" x14ac:dyDescent="0.2">
      <c r="A153" s="63">
        <v>31</v>
      </c>
      <c r="B153" s="64" t="s">
        <v>308</v>
      </c>
      <c r="C153" s="247" t="s">
        <v>3</v>
      </c>
      <c r="D153" s="60">
        <f t="shared" ref="D153:E153" si="30">D154+D159+D160</f>
        <v>1851189.5999999999</v>
      </c>
      <c r="E153" s="60">
        <f t="shared" si="30"/>
        <v>2178675.52</v>
      </c>
      <c r="F153" s="45">
        <f t="shared" si="26"/>
        <v>117.69056610948982</v>
      </c>
    </row>
    <row r="154" spans="1:6" ht="12.75" customHeight="1" x14ac:dyDescent="0.2">
      <c r="A154" s="63">
        <v>311</v>
      </c>
      <c r="B154" s="64" t="s">
        <v>309</v>
      </c>
      <c r="C154" s="247" t="s">
        <v>310</v>
      </c>
      <c r="D154" s="60">
        <f t="shared" ref="D154:E154" si="31">SUM(D155:D158)</f>
        <v>1529215.14</v>
      </c>
      <c r="E154" s="60">
        <f t="shared" si="31"/>
        <v>1808494.1</v>
      </c>
      <c r="F154" s="45">
        <f t="shared" si="26"/>
        <v>118.26289530458089</v>
      </c>
    </row>
    <row r="155" spans="1:6" ht="12.75" customHeight="1" x14ac:dyDescent="0.2">
      <c r="A155" s="63">
        <v>3111</v>
      </c>
      <c r="B155" s="64" t="s">
        <v>311</v>
      </c>
      <c r="C155" s="247" t="s">
        <v>312</v>
      </c>
      <c r="D155" s="194">
        <v>1469438.52</v>
      </c>
      <c r="E155" s="194">
        <v>1747161.53</v>
      </c>
      <c r="F155" s="45">
        <f t="shared" si="26"/>
        <v>118.89994077465724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38522.92</v>
      </c>
      <c r="E157" s="194">
        <v>46631.11</v>
      </c>
      <c r="F157" s="45">
        <f t="shared" si="26"/>
        <v>121.04770354895216</v>
      </c>
    </row>
    <row r="158" spans="1:6" ht="12.75" customHeight="1" x14ac:dyDescent="0.2">
      <c r="A158" s="63">
        <v>3114</v>
      </c>
      <c r="B158" s="65" t="s">
        <v>317</v>
      </c>
      <c r="C158" s="247" t="s">
        <v>318</v>
      </c>
      <c r="D158" s="194">
        <v>21253.7</v>
      </c>
      <c r="E158" s="194">
        <v>14701.46</v>
      </c>
      <c r="F158" s="45">
        <f t="shared" si="26"/>
        <v>69.171297232952384</v>
      </c>
    </row>
    <row r="159" spans="1:6" ht="12.75" customHeight="1" x14ac:dyDescent="0.2">
      <c r="A159" s="63">
        <v>312</v>
      </c>
      <c r="B159" s="65" t="s">
        <v>319</v>
      </c>
      <c r="C159" s="247" t="s">
        <v>320</v>
      </c>
      <c r="D159" s="194">
        <v>69654.03</v>
      </c>
      <c r="E159" s="194">
        <v>71779.8</v>
      </c>
      <c r="F159" s="45">
        <f t="shared" si="26"/>
        <v>103.05189807395207</v>
      </c>
    </row>
    <row r="160" spans="1:6" ht="12.75" customHeight="1" x14ac:dyDescent="0.2">
      <c r="A160" s="63">
        <v>313</v>
      </c>
      <c r="B160" s="65" t="s">
        <v>321</v>
      </c>
      <c r="C160" s="247" t="s">
        <v>322</v>
      </c>
      <c r="D160" s="60">
        <f t="shared" ref="D160:E160" si="32">SUM(D161:D163)</f>
        <v>252320.43</v>
      </c>
      <c r="E160" s="60">
        <f t="shared" si="32"/>
        <v>298401.62</v>
      </c>
      <c r="F160" s="45">
        <f t="shared" si="26"/>
        <v>118.26296427919057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252320.43</v>
      </c>
      <c r="E162" s="194">
        <v>298401.62</v>
      </c>
      <c r="F162" s="45">
        <f t="shared" si="26"/>
        <v>118.26296427919057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296337.01</v>
      </c>
      <c r="E164" s="60">
        <f>E165+E170+E178+E188+E189+E194</f>
        <v>331566.50000000006</v>
      </c>
      <c r="F164" s="45">
        <f t="shared" si="26"/>
        <v>111.88831931590322</v>
      </c>
    </row>
    <row r="165" spans="1:6" ht="12.75" customHeight="1" x14ac:dyDescent="0.2">
      <c r="A165" s="63">
        <v>321</v>
      </c>
      <c r="B165" s="64" t="s">
        <v>331</v>
      </c>
      <c r="C165" s="247" t="s">
        <v>332</v>
      </c>
      <c r="D165" s="60">
        <f t="shared" ref="D165:E165" si="33">SUM(D166:D169)</f>
        <v>50553.79</v>
      </c>
      <c r="E165" s="60">
        <f t="shared" si="33"/>
        <v>67000.72</v>
      </c>
      <c r="F165" s="45">
        <f t="shared" si="26"/>
        <v>132.5335251817915</v>
      </c>
    </row>
    <row r="166" spans="1:6" ht="12.75" customHeight="1" x14ac:dyDescent="0.2">
      <c r="A166" s="63">
        <v>3211</v>
      </c>
      <c r="B166" s="64" t="s">
        <v>333</v>
      </c>
      <c r="C166" s="247" t="s">
        <v>334</v>
      </c>
      <c r="D166" s="194">
        <v>3164.52</v>
      </c>
      <c r="E166" s="194">
        <v>2788.32</v>
      </c>
      <c r="F166" s="45">
        <f t="shared" si="26"/>
        <v>88.111941147472606</v>
      </c>
    </row>
    <row r="167" spans="1:6" ht="12.75" customHeight="1" x14ac:dyDescent="0.2">
      <c r="A167" s="63">
        <v>3212</v>
      </c>
      <c r="B167" s="64" t="s">
        <v>335</v>
      </c>
      <c r="C167" s="247" t="s">
        <v>336</v>
      </c>
      <c r="D167" s="194">
        <v>40190.29</v>
      </c>
      <c r="E167" s="194">
        <v>41637.4</v>
      </c>
      <c r="F167" s="45">
        <f t="shared" si="26"/>
        <v>103.60064582763648</v>
      </c>
    </row>
    <row r="168" spans="1:6" ht="12.75" customHeight="1" x14ac:dyDescent="0.2">
      <c r="A168" s="63">
        <v>3213</v>
      </c>
      <c r="B168" s="64" t="s">
        <v>337</v>
      </c>
      <c r="C168" s="247" t="s">
        <v>338</v>
      </c>
      <c r="D168" s="194">
        <v>6967.61</v>
      </c>
      <c r="E168" s="194">
        <v>22575</v>
      </c>
      <c r="F168" s="45">
        <f t="shared" si="26"/>
        <v>323.99919054022831</v>
      </c>
    </row>
    <row r="169" spans="1:6" ht="12.75" customHeight="1" x14ac:dyDescent="0.2">
      <c r="A169" s="63">
        <v>3214</v>
      </c>
      <c r="B169" s="64" t="s">
        <v>339</v>
      </c>
      <c r="C169" s="247" t="s">
        <v>340</v>
      </c>
      <c r="D169" s="194">
        <v>231.37</v>
      </c>
      <c r="E169" s="194"/>
      <c r="F169" s="45">
        <f t="shared" si="26"/>
        <v>0</v>
      </c>
    </row>
    <row r="170" spans="1:6" ht="12.75" customHeight="1" x14ac:dyDescent="0.2">
      <c r="A170" s="63">
        <v>322</v>
      </c>
      <c r="B170" s="64" t="s">
        <v>341</v>
      </c>
      <c r="C170" s="247" t="s">
        <v>342</v>
      </c>
      <c r="D170" s="60">
        <f t="shared" ref="D170:E170" si="34">SUM(D171:D177)</f>
        <v>133720.82</v>
      </c>
      <c r="E170" s="60">
        <f t="shared" si="34"/>
        <v>127584.05</v>
      </c>
      <c r="F170" s="45">
        <f t="shared" si="26"/>
        <v>95.410759521217415</v>
      </c>
    </row>
    <row r="171" spans="1:6" ht="12.75" customHeight="1" x14ac:dyDescent="0.2">
      <c r="A171" s="63">
        <v>3221</v>
      </c>
      <c r="B171" s="64" t="s">
        <v>343</v>
      </c>
      <c r="C171" s="247" t="s">
        <v>344</v>
      </c>
      <c r="D171" s="194">
        <v>26061.99</v>
      </c>
      <c r="E171" s="194">
        <v>17423.400000000001</v>
      </c>
      <c r="F171" s="45">
        <f t="shared" si="26"/>
        <v>66.853682316661164</v>
      </c>
    </row>
    <row r="172" spans="1:6" ht="12.75" customHeight="1" x14ac:dyDescent="0.2">
      <c r="A172" s="63">
        <v>3222</v>
      </c>
      <c r="B172" s="64" t="s">
        <v>345</v>
      </c>
      <c r="C172" s="247" t="s">
        <v>346</v>
      </c>
      <c r="D172" s="194">
        <v>81225.03</v>
      </c>
      <c r="E172" s="194">
        <v>79749.73</v>
      </c>
      <c r="F172" s="45">
        <f t="shared" si="26"/>
        <v>98.183687959241126</v>
      </c>
    </row>
    <row r="173" spans="1:6" ht="12.75" customHeight="1" x14ac:dyDescent="0.2">
      <c r="A173" s="63">
        <v>3223</v>
      </c>
      <c r="B173" s="65" t="s">
        <v>347</v>
      </c>
      <c r="C173" s="247" t="s">
        <v>348</v>
      </c>
      <c r="D173" s="194">
        <v>18860.560000000001</v>
      </c>
      <c r="E173" s="194">
        <v>27465.57</v>
      </c>
      <c r="F173" s="45">
        <f t="shared" si="26"/>
        <v>145.62436110062478</v>
      </c>
    </row>
    <row r="174" spans="1:6" ht="12.75" customHeight="1" x14ac:dyDescent="0.2">
      <c r="A174" s="63">
        <v>3224</v>
      </c>
      <c r="B174" s="65" t="s">
        <v>349</v>
      </c>
      <c r="C174" s="247" t="s">
        <v>350</v>
      </c>
      <c r="D174" s="194">
        <v>2053.1</v>
      </c>
      <c r="E174" s="194">
        <v>590.70000000000005</v>
      </c>
      <c r="F174" s="45">
        <f t="shared" si="26"/>
        <v>28.771126589060447</v>
      </c>
    </row>
    <row r="175" spans="1:6" ht="12.75" customHeight="1" x14ac:dyDescent="0.2">
      <c r="A175" s="63">
        <v>3225</v>
      </c>
      <c r="B175" s="65" t="s">
        <v>351</v>
      </c>
      <c r="C175" s="247" t="s">
        <v>352</v>
      </c>
      <c r="D175" s="194">
        <v>5233.8599999999997</v>
      </c>
      <c r="E175" s="194">
        <v>2256.4499999999998</v>
      </c>
      <c r="F175" s="45">
        <f t="shared" si="26"/>
        <v>43.112540266648324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286.27999999999997</v>
      </c>
      <c r="E177" s="194">
        <v>98.2</v>
      </c>
      <c r="F177" s="45">
        <f t="shared" si="26"/>
        <v>34.302081877881797</v>
      </c>
    </row>
    <row r="178" spans="1:6" ht="12.75" customHeight="1" x14ac:dyDescent="0.2">
      <c r="A178" s="63">
        <v>323</v>
      </c>
      <c r="B178" s="65" t="s">
        <v>357</v>
      </c>
      <c r="C178" s="247" t="s">
        <v>358</v>
      </c>
      <c r="D178" s="60">
        <f t="shared" ref="D178:E178" si="35">SUM(D179:D187)</f>
        <v>100575.45</v>
      </c>
      <c r="E178" s="60">
        <f t="shared" si="35"/>
        <v>112680.38999999998</v>
      </c>
      <c r="F178" s="45">
        <f t="shared" si="26"/>
        <v>112.03568067555251</v>
      </c>
    </row>
    <row r="179" spans="1:6" ht="12.75" customHeight="1" x14ac:dyDescent="0.2">
      <c r="A179" s="63">
        <v>3231</v>
      </c>
      <c r="B179" s="65" t="s">
        <v>359</v>
      </c>
      <c r="C179" s="247" t="s">
        <v>360</v>
      </c>
      <c r="D179" s="194">
        <v>54707.519999999997</v>
      </c>
      <c r="E179" s="194">
        <v>67733.61</v>
      </c>
      <c r="F179" s="45">
        <f t="shared" si="26"/>
        <v>123.81041948163617</v>
      </c>
    </row>
    <row r="180" spans="1:6" ht="12.75" customHeight="1" x14ac:dyDescent="0.2">
      <c r="A180" s="63">
        <v>3232</v>
      </c>
      <c r="B180" s="65" t="s">
        <v>361</v>
      </c>
      <c r="C180" s="247" t="s">
        <v>362</v>
      </c>
      <c r="D180" s="194">
        <v>13523.08</v>
      </c>
      <c r="E180" s="194">
        <v>25889.29</v>
      </c>
      <c r="F180" s="45">
        <f>IF(D180&lt;&gt;0,IF(E180/D180&gt;=100,"&gt;&gt;100",E180/D180*100),"-")</f>
        <v>191.44521810120182</v>
      </c>
    </row>
    <row r="181" spans="1:6" ht="12.75" customHeight="1" x14ac:dyDescent="0.2">
      <c r="A181" s="63">
        <v>3233</v>
      </c>
      <c r="B181" s="65" t="s">
        <v>363</v>
      </c>
      <c r="C181" s="247" t="s">
        <v>364</v>
      </c>
      <c r="D181" s="194">
        <v>2325.66</v>
      </c>
      <c r="E181" s="194">
        <v>446</v>
      </c>
      <c r="F181" s="45">
        <f>IF(D181&lt;&gt;0,IF(E181/D181&gt;=100,"&gt;&gt;100",E181/D181*100),"-")</f>
        <v>19.177351805508973</v>
      </c>
    </row>
    <row r="182" spans="1:6" ht="12.75" customHeight="1" x14ac:dyDescent="0.2">
      <c r="A182" s="63">
        <v>3234</v>
      </c>
      <c r="B182" s="65" t="s">
        <v>365</v>
      </c>
      <c r="C182" s="247" t="s">
        <v>366</v>
      </c>
      <c r="D182" s="194">
        <v>6468.85</v>
      </c>
      <c r="E182" s="194">
        <v>7049.62</v>
      </c>
      <c r="F182" s="45">
        <f t="shared" si="26"/>
        <v>108.97794816698485</v>
      </c>
    </row>
    <row r="183" spans="1:6" ht="12.75" customHeight="1" x14ac:dyDescent="0.2">
      <c r="A183" s="63">
        <v>3235</v>
      </c>
      <c r="B183" s="64" t="s">
        <v>367</v>
      </c>
      <c r="C183" s="247" t="s">
        <v>368</v>
      </c>
      <c r="D183" s="194">
        <v>119.6</v>
      </c>
      <c r="E183" s="194">
        <v>426.11</v>
      </c>
      <c r="F183" s="45">
        <f t="shared" si="26"/>
        <v>356.2792642140468</v>
      </c>
    </row>
    <row r="184" spans="1:6" ht="12.75" customHeight="1" x14ac:dyDescent="0.2">
      <c r="A184" s="63">
        <v>3236</v>
      </c>
      <c r="B184" s="64" t="s">
        <v>369</v>
      </c>
      <c r="C184" s="247" t="s">
        <v>370</v>
      </c>
      <c r="D184" s="194">
        <v>4592.3</v>
      </c>
      <c r="E184" s="194">
        <v>3888.7</v>
      </c>
      <c r="F184" s="45">
        <f t="shared" si="26"/>
        <v>84.67870130435729</v>
      </c>
    </row>
    <row r="185" spans="1:6" ht="12.75" customHeight="1" x14ac:dyDescent="0.2">
      <c r="A185" s="63">
        <v>3237</v>
      </c>
      <c r="B185" s="64" t="s">
        <v>371</v>
      </c>
      <c r="C185" s="247" t="s">
        <v>372</v>
      </c>
      <c r="D185" s="194">
        <v>12769.76</v>
      </c>
      <c r="E185" s="194">
        <v>988.7</v>
      </c>
      <c r="F185" s="45">
        <f t="shared" si="26"/>
        <v>7.7425104308929846</v>
      </c>
    </row>
    <row r="186" spans="1:6" ht="12.75" customHeight="1" x14ac:dyDescent="0.2">
      <c r="A186" s="63">
        <v>3238</v>
      </c>
      <c r="B186" s="64" t="s">
        <v>373</v>
      </c>
      <c r="C186" s="247" t="s">
        <v>374</v>
      </c>
      <c r="D186" s="194">
        <v>4203.7</v>
      </c>
      <c r="E186" s="194">
        <v>3936.52</v>
      </c>
      <c r="F186" s="45">
        <f t="shared" si="26"/>
        <v>93.644170611604068</v>
      </c>
    </row>
    <row r="187" spans="1:6" ht="12.75" customHeight="1" x14ac:dyDescent="0.2">
      <c r="A187" s="63">
        <v>3239</v>
      </c>
      <c r="B187" s="64" t="s">
        <v>375</v>
      </c>
      <c r="C187" s="247" t="s">
        <v>376</v>
      </c>
      <c r="D187" s="194">
        <v>1864.98</v>
      </c>
      <c r="E187" s="194">
        <v>2321.84</v>
      </c>
      <c r="F187" s="45">
        <f t="shared" si="26"/>
        <v>124.49677744533454</v>
      </c>
    </row>
    <row r="188" spans="1:6" ht="12.75" customHeight="1" x14ac:dyDescent="0.2">
      <c r="A188" s="63">
        <v>324</v>
      </c>
      <c r="B188" s="64" t="s">
        <v>377</v>
      </c>
      <c r="C188" s="247" t="s">
        <v>378</v>
      </c>
      <c r="D188" s="194">
        <v>0</v>
      </c>
      <c r="E188" s="194">
        <v>14594</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11486.95</v>
      </c>
      <c r="E194" s="60">
        <f t="shared" si="36"/>
        <v>9707.34</v>
      </c>
      <c r="F194" s="45">
        <f t="shared" si="26"/>
        <v>84.507549871811051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1796.56</v>
      </c>
      <c r="E196" s="194">
        <v>1940.97</v>
      </c>
      <c r="F196" s="45">
        <f t="shared" si="26"/>
        <v>108.03813955559514</v>
      </c>
    </row>
    <row r="197" spans="1:6" ht="12.75" customHeight="1" x14ac:dyDescent="0.2">
      <c r="A197" s="63">
        <v>3293</v>
      </c>
      <c r="B197" s="64" t="s">
        <v>395</v>
      </c>
      <c r="C197" s="247" t="s">
        <v>396</v>
      </c>
      <c r="D197" s="194">
        <v>5518.92</v>
      </c>
      <c r="E197" s="194">
        <v>2366.66</v>
      </c>
      <c r="F197" s="45">
        <f t="shared" si="26"/>
        <v>42.882665449037127</v>
      </c>
    </row>
    <row r="198" spans="1:6" ht="12.75" customHeight="1" x14ac:dyDescent="0.2">
      <c r="A198" s="63">
        <v>3294</v>
      </c>
      <c r="B198" s="64" t="s">
        <v>397</v>
      </c>
      <c r="C198" s="247" t="s">
        <v>398</v>
      </c>
      <c r="D198" s="194">
        <v>25</v>
      </c>
      <c r="E198" s="194">
        <v>25</v>
      </c>
      <c r="F198" s="45">
        <f t="shared" si="26"/>
        <v>100</v>
      </c>
    </row>
    <row r="199" spans="1:6" ht="12.75" customHeight="1" x14ac:dyDescent="0.2">
      <c r="A199" s="63">
        <v>3295</v>
      </c>
      <c r="B199" s="64" t="s">
        <v>399</v>
      </c>
      <c r="C199" s="247" t="s">
        <v>400</v>
      </c>
      <c r="D199" s="194">
        <v>4146.47</v>
      </c>
      <c r="E199" s="194">
        <v>5374.71</v>
      </c>
      <c r="F199" s="45">
        <f t="shared" si="26"/>
        <v>129.62134056197198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1340.15</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867</v>
      </c>
      <c r="E208" s="60">
        <f t="shared" si="39"/>
        <v>0</v>
      </c>
      <c r="F208" s="45">
        <f t="shared" si="26"/>
        <v>0</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867</v>
      </c>
      <c r="E211" s="194"/>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473.15</v>
      </c>
      <c r="E216" s="60">
        <f t="shared" si="40"/>
        <v>0</v>
      </c>
      <c r="F216" s="45">
        <f t="shared" si="26"/>
        <v>0</v>
      </c>
    </row>
    <row r="217" spans="1:6" ht="12.75" customHeight="1" x14ac:dyDescent="0.2">
      <c r="A217" s="63">
        <v>3431</v>
      </c>
      <c r="B217" s="182" t="s">
        <v>435</v>
      </c>
      <c r="C217" s="247" t="s">
        <v>436</v>
      </c>
      <c r="D217" s="194">
        <v>473.15</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43058.759999999995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30589.78</v>
      </c>
      <c r="E254" s="60">
        <f t="shared" si="52"/>
        <v>0</v>
      </c>
      <c r="F254" s="45">
        <f t="shared" ref="F254:F261" si="53">IF(D254&lt;&gt;0,IF(E254/D254&gt;=100,"&gt;&gt;100",E254/D254*100),"-")</f>
        <v>0</v>
      </c>
    </row>
    <row r="255" spans="1:6" ht="12.75" customHeight="1" x14ac:dyDescent="0.2">
      <c r="A255" s="63" t="s">
        <v>508</v>
      </c>
      <c r="B255" s="64" t="s">
        <v>154</v>
      </c>
      <c r="C255" s="247" t="s">
        <v>508</v>
      </c>
      <c r="D255" s="194">
        <v>30589.78</v>
      </c>
      <c r="E255" s="194"/>
      <c r="F255" s="45">
        <f t="shared" si="53"/>
        <v>0</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12468.98</v>
      </c>
      <c r="E257" s="60">
        <f t="shared" si="54"/>
        <v>0</v>
      </c>
      <c r="F257" s="45">
        <f t="shared" si="53"/>
        <v>0</v>
      </c>
    </row>
    <row r="258" spans="1:6" ht="12.75" customHeight="1" x14ac:dyDescent="0.2">
      <c r="A258" s="63" t="s">
        <v>512</v>
      </c>
      <c r="B258" s="64" t="s">
        <v>159</v>
      </c>
      <c r="C258" s="247" t="s">
        <v>512</v>
      </c>
      <c r="D258" s="194">
        <v>12468.98</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20068.8</v>
      </c>
      <c r="E262" s="60">
        <f t="shared" si="55"/>
        <v>19241.91</v>
      </c>
      <c r="F262" s="45">
        <f t="shared" ref="F262:F268" si="56">IF(D262&lt;&gt;0,IF(E262/D262&gt;=100,"&gt;&gt;100",E262/D262*100),"-")</f>
        <v>95.879723750298979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20068.8</v>
      </c>
      <c r="E269" s="60">
        <f t="shared" si="58"/>
        <v>19241.91</v>
      </c>
      <c r="F269" s="45">
        <f t="shared" ref="F269:F272" si="59">IF(D269&lt;&gt;0,IF(E269/D269&gt;=100,"&gt;&gt;100",E269/D269*100),"-")</f>
        <v>95.879723750298979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20068.8</v>
      </c>
      <c r="E271" s="194">
        <v>19241.91</v>
      </c>
      <c r="F271" s="45">
        <f t="shared" si="59"/>
        <v>95.879723750298979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71042.73</v>
      </c>
      <c r="E273" s="60">
        <f t="shared" si="60"/>
        <v>720.02</v>
      </c>
      <c r="F273" s="45">
        <f t="shared" ref="F273:F277" si="61">IF(D273&lt;&gt;0,IF(E273/D273&gt;=100,"&gt;&gt;100",E273/D273*100),"-")</f>
        <v>1.0135027187159051</v>
      </c>
    </row>
    <row r="274" spans="1:6" ht="12.75" customHeight="1" x14ac:dyDescent="0.2">
      <c r="A274" s="63">
        <v>381</v>
      </c>
      <c r="B274" s="64" t="s">
        <v>540</v>
      </c>
      <c r="C274" s="247" t="s">
        <v>541</v>
      </c>
      <c r="D274" s="60">
        <f t="shared" ref="D274:E274" si="62">SUM(D275:D277)</f>
        <v>71042.73</v>
      </c>
      <c r="E274" s="60">
        <f t="shared" si="62"/>
        <v>720.02</v>
      </c>
      <c r="F274" s="45">
        <f t="shared" si="61"/>
        <v>1.0135027187159051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855.36</v>
      </c>
      <c r="E276" s="194">
        <v>720.02</v>
      </c>
      <c r="F276" s="45">
        <f t="shared" si="61"/>
        <v>84.177422371866811</v>
      </c>
    </row>
    <row r="277" spans="1:6" ht="12.75" customHeight="1" x14ac:dyDescent="0.2">
      <c r="A277" s="63" t="s">
        <v>546</v>
      </c>
      <c r="B277" s="64" t="s">
        <v>547</v>
      </c>
      <c r="C277" s="247" t="s">
        <v>546</v>
      </c>
      <c r="D277" s="194">
        <v>70187.37</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2283037.0499999993</v>
      </c>
      <c r="E299" s="60">
        <f>E152-E297+E298</f>
        <v>2530203.9500000002</v>
      </c>
      <c r="F299" s="45">
        <f t="shared" si="68"/>
        <v>110.82623253967783</v>
      </c>
    </row>
    <row r="300" spans="1:6" ht="12.75" customHeight="1" x14ac:dyDescent="0.2">
      <c r="A300" s="63" t="s">
        <v>581</v>
      </c>
      <c r="B300" s="64" t="s">
        <v>592</v>
      </c>
      <c r="C300" s="247" t="s">
        <v>593</v>
      </c>
      <c r="D300" s="60">
        <f>IF(D6&gt;=D299,D6-D299,0)</f>
        <v>37893.350000001024</v>
      </c>
      <c r="E300" s="60">
        <f>IF(E6&gt;=E299,E6-E299,0)</f>
        <v>0</v>
      </c>
      <c r="F300" s="45">
        <f t="shared" si="68"/>
        <v>0</v>
      </c>
    </row>
    <row r="301" spans="1:6" ht="12.75" customHeight="1" x14ac:dyDescent="0.2">
      <c r="A301" s="63" t="s">
        <v>581</v>
      </c>
      <c r="B301" s="64" t="s">
        <v>594</v>
      </c>
      <c r="C301" s="247" t="s">
        <v>595</v>
      </c>
      <c r="D301" s="60">
        <f>IF(D299&gt;=D6,D299-D6,0)</f>
        <v>0</v>
      </c>
      <c r="E301" s="60">
        <f>IF(E299&gt;=E6,E299-E6,0)</f>
        <v>144619.3600000008</v>
      </c>
      <c r="F301" s="45" t="str">
        <f t="shared" si="68"/>
        <v>-</v>
      </c>
    </row>
    <row r="302" spans="1:6" ht="12.75" customHeight="1" x14ac:dyDescent="0.2">
      <c r="A302" s="63">
        <v>92211</v>
      </c>
      <c r="B302" s="64" t="s">
        <v>596</v>
      </c>
      <c r="C302" s="247" t="s">
        <v>597</v>
      </c>
      <c r="D302" s="194">
        <v>577785.88</v>
      </c>
      <c r="E302" s="194">
        <v>588403.54</v>
      </c>
      <c r="F302" s="45">
        <f t="shared" si="68"/>
        <v>101.83764615362357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178983.28</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55123.829999999994</v>
      </c>
      <c r="E360" s="60">
        <f t="shared" si="86"/>
        <v>33123.129999999997</v>
      </c>
      <c r="F360" s="45">
        <f t="shared" si="72"/>
        <v>60.088586007176936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55123.829999999994</v>
      </c>
      <c r="E373" s="60">
        <f t="shared" si="90"/>
        <v>15748.13</v>
      </c>
      <c r="F373" s="45">
        <f t="shared" si="72"/>
        <v>28.568642636043251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48953.409999999996</v>
      </c>
      <c r="E379" s="60">
        <f t="shared" si="92"/>
        <v>7938.73</v>
      </c>
      <c r="F379" s="45">
        <f t="shared" si="72"/>
        <v>16.216909097854469</v>
      </c>
    </row>
    <row r="380" spans="1:6" ht="12.75" customHeight="1" x14ac:dyDescent="0.2">
      <c r="A380" s="63">
        <v>4221</v>
      </c>
      <c r="B380" s="64" t="s">
        <v>647</v>
      </c>
      <c r="C380" s="247" t="s">
        <v>739</v>
      </c>
      <c r="D380" s="194">
        <v>20982.41</v>
      </c>
      <c r="E380" s="194">
        <v>1648.73</v>
      </c>
      <c r="F380" s="45">
        <f t="shared" si="72"/>
        <v>7.8576769780020514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27625.1</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345.9</v>
      </c>
      <c r="E386" s="194">
        <v>6290</v>
      </c>
      <c r="F386" s="45">
        <f t="shared" si="72"/>
        <v>1818.4446371783754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6170.42</v>
      </c>
      <c r="E393" s="60">
        <f t="shared" si="94"/>
        <v>7809.4</v>
      </c>
      <c r="F393" s="45">
        <f t="shared" si="72"/>
        <v>126.56188719730585</v>
      </c>
    </row>
    <row r="394" spans="1:6" ht="12.75" customHeight="1" x14ac:dyDescent="0.2">
      <c r="A394" s="63">
        <v>4241</v>
      </c>
      <c r="B394" s="64" t="s">
        <v>756</v>
      </c>
      <c r="C394" s="247" t="s">
        <v>757</v>
      </c>
      <c r="D394" s="194">
        <v>6170.42</v>
      </c>
      <c r="E394" s="194">
        <v>7809.4</v>
      </c>
      <c r="F394" s="45">
        <f t="shared" si="72"/>
        <v>126.56188719730585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17375</v>
      </c>
      <c r="F412" s="45" t="str">
        <f t="shared" si="72"/>
        <v>-</v>
      </c>
    </row>
    <row r="413" spans="1:6" ht="12.75" customHeight="1" x14ac:dyDescent="0.2">
      <c r="A413" s="63">
        <v>451</v>
      </c>
      <c r="B413" s="64" t="s">
        <v>784</v>
      </c>
      <c r="C413" s="247" t="s">
        <v>785</v>
      </c>
      <c r="D413" s="194">
        <v>0</v>
      </c>
      <c r="E413" s="194">
        <v>17375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55123.829999999994</v>
      </c>
      <c r="E418" s="60">
        <f t="shared" si="102"/>
        <v>33123.129999999997</v>
      </c>
      <c r="F418" s="45">
        <f t="shared" si="72"/>
        <v>60.088586007176936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476951.97</v>
      </c>
      <c r="E420" s="194">
        <v>523332.62</v>
      </c>
      <c r="F420" s="45">
        <f t="shared" si="72"/>
        <v>109.72438587474542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2320930.4000000004</v>
      </c>
      <c r="E422" s="60">
        <f>E6+E308</f>
        <v>2385584.5899999994</v>
      </c>
      <c r="F422" s="45">
        <f t="shared" si="72"/>
        <v>102.7857013721738</v>
      </c>
    </row>
    <row r="423" spans="1:6" ht="12.75" customHeight="1" x14ac:dyDescent="0.2">
      <c r="A423" s="63" t="s">
        <v>581</v>
      </c>
      <c r="B423" s="64" t="s">
        <v>804</v>
      </c>
      <c r="C423" s="247" t="s">
        <v>805</v>
      </c>
      <c r="D423" s="60">
        <f t="shared" ref="D423:E423" si="103">D299+D360</f>
        <v>2338160.8799999994</v>
      </c>
      <c r="E423" s="60">
        <f t="shared" si="103"/>
        <v>2563327.08</v>
      </c>
      <c r="F423" s="45">
        <f t="shared" si="72"/>
        <v>109.63005590958312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17230.47999999905</v>
      </c>
      <c r="E425" s="60">
        <f t="shared" si="105"/>
        <v>177742.49000000069</v>
      </c>
      <c r="F425" s="45">
        <f t="shared" si="72"/>
        <v>1031.5585520543275</v>
      </c>
    </row>
    <row r="426" spans="1:6" ht="12.75" customHeight="1" x14ac:dyDescent="0.2">
      <c r="A426" s="251" t="s">
        <v>810</v>
      </c>
      <c r="B426" s="183" t="s">
        <v>811</v>
      </c>
      <c r="C426" s="252" t="s">
        <v>812</v>
      </c>
      <c r="D426" s="60">
        <f t="shared" ref="D426:E426" si="106">IF(D302-D303+D419-D420&gt;=0,D302-D303+D419-D420,0)</f>
        <v>100833.91000000003</v>
      </c>
      <c r="E426" s="60">
        <f t="shared" si="106"/>
        <v>65070.920000000042</v>
      </c>
      <c r="F426" s="45">
        <f t="shared" si="72"/>
        <v>64.532774738180848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178983.28</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30000</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30000</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30000</v>
      </c>
      <c r="E502" s="60">
        <f t="shared" si="129"/>
        <v>0</v>
      </c>
      <c r="F502" s="45">
        <f t="shared" si="109"/>
        <v>0</v>
      </c>
    </row>
    <row r="503" spans="1:6" ht="12.75" customHeight="1" x14ac:dyDescent="0.2">
      <c r="A503" s="63">
        <v>8443</v>
      </c>
      <c r="B503" s="64" t="s">
        <v>965</v>
      </c>
      <c r="C503" s="247" t="s">
        <v>966</v>
      </c>
      <c r="D503" s="194">
        <v>30000</v>
      </c>
      <c r="E503" s="194"/>
      <c r="F503" s="45">
        <f t="shared" si="109"/>
        <v>0</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30001.71</v>
      </c>
      <c r="E535" s="60">
        <f>E536+E571+E584+E597+E629</f>
        <v>0</v>
      </c>
      <c r="F535" s="45">
        <f t="shared" si="109"/>
        <v>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30001.71</v>
      </c>
      <c r="E597" s="60">
        <f t="shared" si="152"/>
        <v>0</v>
      </c>
      <c r="F597" s="45">
        <f t="shared" si="109"/>
        <v>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30001.71</v>
      </c>
      <c r="E609" s="60">
        <f t="shared" si="156"/>
        <v>0</v>
      </c>
      <c r="F609" s="45">
        <f t="shared" si="109"/>
        <v>0</v>
      </c>
    </row>
    <row r="610" spans="1:6" ht="24" x14ac:dyDescent="0.2">
      <c r="A610" s="63">
        <v>5443</v>
      </c>
      <c r="B610" s="64" t="s">
        <v>1169</v>
      </c>
      <c r="C610" s="247" t="s">
        <v>1170</v>
      </c>
      <c r="D610" s="194">
        <v>30001.71</v>
      </c>
      <c r="E610" s="194"/>
      <c r="F610" s="45">
        <f t="shared" si="109"/>
        <v>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1.7099999999991269</v>
      </c>
      <c r="E640" s="60">
        <f>IF(E535-E430&gt;=0,E535-E430,0)</f>
        <v>0</v>
      </c>
      <c r="F640" s="45">
        <f t="shared" si="109"/>
        <v>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2350930.4000000004</v>
      </c>
      <c r="E643" s="60">
        <f>E422+E430</f>
        <v>2385584.5899999994</v>
      </c>
      <c r="F643" s="45">
        <f t="shared" si="109"/>
        <v>101.47406277957012</v>
      </c>
    </row>
    <row r="644" spans="1:6" ht="12.75" customHeight="1" x14ac:dyDescent="0.2">
      <c r="A644" s="63" t="s">
        <v>581</v>
      </c>
      <c r="B644" s="64" t="s">
        <v>1237</v>
      </c>
      <c r="C644" s="247" t="s">
        <v>1238</v>
      </c>
      <c r="D644" s="60">
        <f>D423+D535</f>
        <v>2368162.5899999994</v>
      </c>
      <c r="E644" s="60">
        <f>E423+E535</f>
        <v>2563327.08</v>
      </c>
      <c r="F644" s="45">
        <f t="shared" si="109"/>
        <v>108.24117781541345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17232.189999999013</v>
      </c>
      <c r="E646" s="60">
        <f t="shared" si="164"/>
        <v>177742.49000000069</v>
      </c>
      <c r="F646" s="45">
        <f t="shared" si="109"/>
        <v>1031.4561875188867</v>
      </c>
    </row>
    <row r="647" spans="1:6" ht="24" x14ac:dyDescent="0.2">
      <c r="A647" s="251" t="s">
        <v>1243</v>
      </c>
      <c r="B647" s="64" t="s">
        <v>1244</v>
      </c>
      <c r="C647" s="252" t="s">
        <v>1243</v>
      </c>
      <c r="D647" s="60">
        <f>IF(D426-D427+D641-D642&gt;=0,D426-D427+D641-D642,0)</f>
        <v>100833.91000000003</v>
      </c>
      <c r="E647" s="60">
        <f>IF(E426-E427+E641-E642&gt;=0,E426-E427+E641-E642,0)</f>
        <v>65070.920000000042</v>
      </c>
      <c r="F647" s="45">
        <f t="shared" si="109"/>
        <v>64.532774738180848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83601.72000000102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112671.57000000065</v>
      </c>
      <c r="F650" s="45" t="str">
        <f t="shared" si="109"/>
        <v>-</v>
      </c>
    </row>
    <row r="651" spans="1:6" ht="24" x14ac:dyDescent="0.2">
      <c r="A651" s="249" t="s">
        <v>1251</v>
      </c>
      <c r="B651" s="184" t="s">
        <v>1252</v>
      </c>
      <c r="C651" s="250" t="s">
        <v>1251</v>
      </c>
      <c r="D651" s="196">
        <v>159813.98000000001</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107398.13</v>
      </c>
      <c r="E653" s="194"/>
      <c r="F653" s="45">
        <f t="shared" ref="F653:F740" si="167">IF(D653&lt;&gt;0,IF(E653/D653&gt;=100,"&gt;&gt;100",E653/D653*100),"-")</f>
        <v>0</v>
      </c>
    </row>
    <row r="654" spans="1:6" ht="12.75" customHeight="1" x14ac:dyDescent="0.2">
      <c r="A654" s="63" t="s">
        <v>1256</v>
      </c>
      <c r="B654" s="64" t="s">
        <v>1257</v>
      </c>
      <c r="C654" s="247" t="s">
        <v>1256</v>
      </c>
      <c r="D654" s="194">
        <v>466667.45</v>
      </c>
      <c r="E654" s="194">
        <v>135519.96</v>
      </c>
      <c r="F654" s="45">
        <f t="shared" si="167"/>
        <v>29.039942682953352</v>
      </c>
    </row>
    <row r="655" spans="1:6" ht="12.75" customHeight="1" x14ac:dyDescent="0.2">
      <c r="A655" s="63" t="s">
        <v>1258</v>
      </c>
      <c r="B655" s="64" t="s">
        <v>1259</v>
      </c>
      <c r="C655" s="247" t="s">
        <v>1258</v>
      </c>
      <c r="D655" s="194">
        <v>574065.57999999996</v>
      </c>
      <c r="E655" s="194">
        <v>135519.96</v>
      </c>
      <c r="F655" s="45">
        <f t="shared" si="167"/>
        <v>23.607052002664922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72</v>
      </c>
      <c r="E658" s="253">
        <v>71</v>
      </c>
      <c r="F658" s="45">
        <f t="shared" si="167"/>
        <v>98.611111111111114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71</v>
      </c>
      <c r="F660" s="45">
        <f t="shared" si="167"/>
        <v>98.611111111111114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1978677.46</v>
      </c>
      <c r="E683" s="192">
        <v>2116344.5099999998</v>
      </c>
      <c r="F683" s="71">
        <f t="shared" si="167"/>
        <v>106.95752859083964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5747.92</v>
      </c>
      <c r="E685" s="194">
        <v>7489.44</v>
      </c>
      <c r="F685" s="45">
        <f t="shared" si="167"/>
        <v>130.2982644156495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189592.77</v>
      </c>
      <c r="E702" s="192">
        <v>24055</v>
      </c>
      <c r="F702" s="71">
        <f t="shared" si="167"/>
        <v>12.687720106626429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156.38999999999999</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2119.91</v>
      </c>
      <c r="E732" s="192">
        <v>9627.84</v>
      </c>
      <c r="F732" s="71">
        <f t="shared" si="167"/>
        <v>454.16267671740786</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4592.3</v>
      </c>
      <c r="E736" s="194">
        <v>3888.7</v>
      </c>
      <c r="F736" s="45">
        <f t="shared" si="167"/>
        <v>84.67870130435729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12769.76</v>
      </c>
      <c r="E738" s="194">
        <v>988.7</v>
      </c>
      <c r="F738" s="45">
        <f t="shared" si="167"/>
        <v>7.7425104308929846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1864.98</v>
      </c>
      <c r="E740" s="192">
        <v>2321.84</v>
      </c>
      <c r="F740" s="71">
        <f t="shared" si="167"/>
        <v>124.49677744533454</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1796.56</v>
      </c>
      <c r="E742" s="192">
        <v>1940.97</v>
      </c>
      <c r="F742" s="71">
        <f t="shared" si="169"/>
        <v>108.03813955559514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4146.47</v>
      </c>
      <c r="E744" s="192">
        <v>5374.71</v>
      </c>
      <c r="F744" s="71">
        <f t="shared" si="170"/>
        <v>129.62134056197198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867</v>
      </c>
      <c r="E760" s="194"/>
      <c r="F760" s="45">
        <f t="shared" si="169"/>
        <v>0</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30589.78</v>
      </c>
      <c r="E818" s="192"/>
      <c r="F818" s="71">
        <f t="shared" si="169"/>
        <v>0</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20068.8</v>
      </c>
      <c r="E855" s="194">
        <v>19241.91</v>
      </c>
      <c r="F855" s="45">
        <f t="shared" si="169"/>
        <v>95.879723750298979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30000</v>
      </c>
      <c r="E913" s="192"/>
      <c r="F913" s="71">
        <f t="shared" si="169"/>
        <v>0</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30001.71</v>
      </c>
      <c r="E981" s="192"/>
      <c r="F981" s="71">
        <f t="shared" si="169"/>
        <v>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89" sqref="E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2229456.4500000007</v>
      </c>
      <c r="E6" s="180">
        <f t="shared" si="0"/>
        <v>2141655.9900000002</v>
      </c>
      <c r="F6" s="181">
        <f t="shared" ref="F6:F298" si="1">IF(D6&gt;0,IF(E6/D6&gt;=100,"&gt;&gt;100",E6/D6*100),"-")</f>
        <v>96.061799727014161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1969546.5800000005</v>
      </c>
      <c r="E7" s="79">
        <f t="shared" si="2"/>
        <v>1845276.0700000003</v>
      </c>
      <c r="F7" s="71">
        <f t="shared" si="1"/>
        <v>93.690400051366126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62990.080000000002</v>
      </c>
      <c r="E8" s="79">
        <f>E9+E10-E11</f>
        <v>62990.080000000002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62990.080000000002</v>
      </c>
      <c r="E9" s="192">
        <v>62990.080000000002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1906556.5000000005</v>
      </c>
      <c r="E12" s="79">
        <f t="shared" si="3"/>
        <v>1782285.9900000002</v>
      </c>
      <c r="F12" s="71">
        <f t="shared" si="1"/>
        <v>93.481939297366736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1578292.9400000002</v>
      </c>
      <c r="E13" s="79">
        <f t="shared" si="4"/>
        <v>1557236.8800000001</v>
      </c>
      <c r="F13" s="71">
        <f t="shared" si="1"/>
        <v>98.665896585712403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2509535.77</v>
      </c>
      <c r="E15" s="192">
        <v>2526910.77</v>
      </c>
      <c r="F15" s="71">
        <f t="shared" si="1"/>
        <v>100.69235912903525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140151.20000000001</v>
      </c>
      <c r="E17" s="192">
        <v>140151.20000000001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1071394.03</v>
      </c>
      <c r="E18" s="192">
        <v>1109825.0900000001</v>
      </c>
      <c r="F18" s="71">
        <f t="shared" si="1"/>
        <v>103.58701457390052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288052.4800000001</v>
      </c>
      <c r="E19" s="79">
        <f t="shared" si="5"/>
        <v>184518.07000000018</v>
      </c>
      <c r="F19" s="71">
        <f t="shared" si="1"/>
        <v>64.057101678138693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648137.96</v>
      </c>
      <c r="E20" s="192">
        <v>649290.31000000006</v>
      </c>
      <c r="F20" s="71">
        <f t="shared" si="1"/>
        <v>100.17779393757466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7173.42</v>
      </c>
      <c r="E21" s="192">
        <v>7153.43</v>
      </c>
      <c r="F21" s="71">
        <f t="shared" si="1"/>
        <v>99.721332363084841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190082.76</v>
      </c>
      <c r="E22" s="192">
        <v>189399.01</v>
      </c>
      <c r="F22" s="71">
        <f t="shared" si="1"/>
        <v>99.64028826180764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1187.3800000000001</v>
      </c>
      <c r="E23" s="192">
        <v>1187.3800000000001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6253.77</v>
      </c>
      <c r="E24" s="192">
        <v>6253.77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30149.919999999998</v>
      </c>
      <c r="E25" s="192">
        <v>30149.919999999998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253714.14</v>
      </c>
      <c r="E26" s="192">
        <v>260004.14</v>
      </c>
      <c r="F26" s="71">
        <f t="shared" si="1"/>
        <v>102.47916809051321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848646.87</v>
      </c>
      <c r="E28" s="192">
        <v>958919.89</v>
      </c>
      <c r="F28" s="71">
        <f t="shared" si="1"/>
        <v>112.99398181955233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40211.079999999994</v>
      </c>
      <c r="E35" s="79">
        <f t="shared" si="7"/>
        <v>40531.040000000008</v>
      </c>
      <c r="F35" s="71">
        <f t="shared" si="1"/>
        <v>100.79570108537253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98899.01</v>
      </c>
      <c r="E36" s="192">
        <v>106708.41</v>
      </c>
      <c r="F36" s="71">
        <f t="shared" si="1"/>
        <v>107.89633789054108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58687.93</v>
      </c>
      <c r="E40" s="192">
        <v>66177.37</v>
      </c>
      <c r="F40" s="71">
        <f t="shared" si="1"/>
        <v>112.76146560289313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47432.18</v>
      </c>
      <c r="E54" s="192">
        <v>49668.63</v>
      </c>
      <c r="F54" s="71">
        <f t="shared" si="1"/>
        <v>104.71504788521212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47432.18</v>
      </c>
      <c r="E55" s="192">
        <v>49668.63</v>
      </c>
      <c r="F55" s="71">
        <f t="shared" si="1"/>
        <v>104.71504788521212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259909.87</v>
      </c>
      <c r="E69" s="79">
        <f>E70+E82+E88+E119+E135+E147+E165+E171</f>
        <v>296379.92</v>
      </c>
      <c r="F69" s="71">
        <f t="shared" si="1"/>
        <v>114.03180648737965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538.69000000000005</v>
      </c>
      <c r="E82" s="79">
        <f>SUM(E83:E85)-E86+E87</f>
        <v>1592.47</v>
      </c>
      <c r="F82" s="71">
        <f t="shared" si="1"/>
        <v>295.61900165215616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538.69000000000005</v>
      </c>
      <c r="E87" s="192">
        <v>1592.47</v>
      </c>
      <c r="F87" s="71">
        <f t="shared" si="1"/>
        <v>295.61900165215616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99557.2</v>
      </c>
      <c r="E147" s="79">
        <f t="shared" si="24"/>
        <v>294787.45</v>
      </c>
      <c r="F147" s="71">
        <f t="shared" si="1"/>
        <v>296.09857448783214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178983.28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163598.28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15385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99557.2</v>
      </c>
      <c r="E162" s="192">
        <v>115804.17</v>
      </c>
      <c r="F162" s="71">
        <f t="shared" si="1"/>
        <v>116.31923155733588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159813.98000000001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159813.98000000001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2229456.4500000002</v>
      </c>
      <c r="E176" s="79">
        <f>E177+E251</f>
        <v>2141655.9900000002</v>
      </c>
      <c r="F176" s="71">
        <f t="shared" si="1"/>
        <v>96.06179972701419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176308.15000000002</v>
      </c>
      <c r="E177" s="79">
        <f>E178+E197+E203+E219+E247+E248</f>
        <v>230068.21000000002</v>
      </c>
      <c r="F177" s="71">
        <f t="shared" si="1"/>
        <v>130.49210147120255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176308.15000000002</v>
      </c>
      <c r="E178" s="79">
        <f>SUM(E179:E181)+E185+E186+SUM(E194:E196)</f>
        <v>181010.27000000002</v>
      </c>
      <c r="F178" s="71">
        <f t="shared" si="1"/>
        <v>102.66698958613088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159154.38</v>
      </c>
      <c r="E179" s="192">
        <v>166686.01</v>
      </c>
      <c r="F179" s="71">
        <f t="shared" si="1"/>
        <v>104.73227943836669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16859.07</v>
      </c>
      <c r="E180" s="192">
        <v>14324.26</v>
      </c>
      <c r="F180" s="71">
        <f t="shared" si="1"/>
        <v>84.964710390312163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294.7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49057.94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2053148.3</v>
      </c>
      <c r="E251" s="79">
        <f>+E252+E255-E264+E274+E291</f>
        <v>1911587.78</v>
      </c>
      <c r="F251" s="71">
        <f t="shared" si="1"/>
        <v>93.105197515444942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1969546.58</v>
      </c>
      <c r="E252" s="79">
        <f>E253-E254</f>
        <v>1845276.07</v>
      </c>
      <c r="F252" s="71">
        <f t="shared" si="1"/>
        <v>93.69040005136614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1969546.58</v>
      </c>
      <c r="E253" s="192">
        <v>1845276.07</v>
      </c>
      <c r="F253" s="71">
        <f t="shared" si="1"/>
        <v>93.69040005136614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83601.719999999972</v>
      </c>
      <c r="E255" s="79">
        <f>E256-E260</f>
        <v>-112671.57</v>
      </c>
      <c r="F255" s="71">
        <f t="shared" si="1"/>
        <v>-134.77183244555263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606934.34</v>
      </c>
      <c r="E256" s="79">
        <f>SUM(E257:E259)</f>
        <v>411223.5</v>
      </c>
      <c r="F256" s="71">
        <f t="shared" si="1"/>
        <v>67.754198913839687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606934.34</v>
      </c>
      <c r="E257" s="192">
        <v>411223.5</v>
      </c>
      <c r="F257" s="71">
        <f t="shared" si="1"/>
        <v>67.754198913839687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523332.62</v>
      </c>
      <c r="E260" s="79">
        <f>SUM(E261:E263)</f>
        <v>523895.07</v>
      </c>
      <c r="F260" s="71">
        <f t="shared" si="1"/>
        <v>100.10747466878713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523332.62</v>
      </c>
      <c r="E262" s="192">
        <v>523895.07</v>
      </c>
      <c r="F262" s="71">
        <f t="shared" si="1"/>
        <v>100.10747466878713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178983.28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178983.28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163598.28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15385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59912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59912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99557.2</v>
      </c>
      <c r="E303" s="192">
        <v>294787.45</v>
      </c>
      <c r="F303" s="71">
        <f t="shared" si="43"/>
        <v>296.09857448783214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538.69000000000005</v>
      </c>
      <c r="E308" s="192">
        <v>1592.47</v>
      </c>
      <c r="F308" s="71">
        <f t="shared" si="43"/>
        <v>295.61900165215616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176308.15</v>
      </c>
      <c r="E337" s="192">
        <v>181010.27</v>
      </c>
      <c r="F337" s="71">
        <f t="shared" si="43"/>
        <v>102.66698958613088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49057.94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18530.8</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59912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2338160.88</v>
      </c>
      <c r="E114" s="60">
        <f t="shared" si="22"/>
        <v>2563327.08</v>
      </c>
      <c r="F114" s="45">
        <f t="shared" si="1"/>
        <v>109.63005590958311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2285009.7599999998</v>
      </c>
      <c r="E115" s="60">
        <f t="shared" si="23"/>
        <v>2446150.46</v>
      </c>
      <c r="F115" s="45">
        <f t="shared" si="1"/>
        <v>107.05207928739877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2285009.7599999998</v>
      </c>
      <c r="E117" s="194">
        <v>2446150.46</v>
      </c>
      <c r="F117" s="45">
        <f t="shared" si="1"/>
        <v>107.05207928739877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53151.12</v>
      </c>
      <c r="E126" s="194">
        <v>117176.62</v>
      </c>
      <c r="F126" s="45">
        <f t="shared" si="1"/>
        <v>220.45936190996537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2338160.88</v>
      </c>
      <c r="E141" s="81">
        <f t="shared" si="28"/>
        <v>2563327.08</v>
      </c>
      <c r="F141" s="61">
        <f t="shared" si="1"/>
        <v>109.63005590958311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0" sqref="F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144055.46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144055.46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144055.46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144055.46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176308.15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2497610.0299999998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464.13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2372892.2200000002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2030054.74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323170.25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19241.91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425.32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33123.129999999997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91130.55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2443849.9700000002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548.72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2368190.1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2022523.11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325705.06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19241.91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720.02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33123.129999999997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41988.02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230068.2099999995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230068.21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84.59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180925.68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49057.94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10135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Krunoslav Šarić</cp:lastModifiedBy>
  <cp:lastPrinted>2026-01-29T10:42:30Z</cp:lastPrinted>
  <dcterms:created xsi:type="dcterms:W3CDTF">2022-04-01T05:14:30Z</dcterms:created>
  <dcterms:modified xsi:type="dcterms:W3CDTF">2026-02-02T08:36:56Z</dcterms:modified>
</cp:coreProperties>
</file>